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G:\香里　企業講習\HP\▌HP 意識度・認識度調査\HPへの公開\"/>
    </mc:Choice>
  </mc:AlternateContent>
  <xr:revisionPtr revIDLastSave="0" documentId="13_ncr:1_{9F9A326F-6469-41E3-A2DE-6DE82BF4F3E9}" xr6:coauthVersionLast="46" xr6:coauthVersionMax="46" xr10:uidLastSave="{00000000-0000-0000-0000-000000000000}"/>
  <bookViews>
    <workbookView xWindow="-120" yWindow="-120" windowWidth="21840" windowHeight="13140" activeTab="1" xr2:uid="{00000000-000D-0000-FFFF-FFFF00000000}"/>
  </bookViews>
  <sheets>
    <sheet name="質疑と解説" sheetId="4" r:id="rId1"/>
    <sheet name="集計入力" sheetId="1" r:id="rId2"/>
    <sheet name="集計結果" sheetId="2" r:id="rId3"/>
    <sheet name="PS解除方法" sheetId="5" r:id="rId4"/>
  </sheets>
  <definedNames>
    <definedName name="_xlnm.Print_Area" localSheetId="0">質疑と解説!$B$6:$Z$69</definedName>
    <definedName name="_xlnm.Print_Area" localSheetId="2">集計結果!$D$7:$N$98</definedName>
  </definedNames>
  <calcPr calcId="191029"/>
</workbook>
</file>

<file path=xl/calcChain.xml><?xml version="1.0" encoding="utf-8"?>
<calcChain xmlns="http://schemas.openxmlformats.org/spreadsheetml/2006/main">
  <c r="X10" i="2" l="1"/>
  <c r="X9" i="2"/>
  <c r="X8" i="2"/>
  <c r="X7" i="2"/>
  <c r="W10" i="2"/>
  <c r="W9" i="2"/>
  <c r="W8" i="2"/>
  <c r="W7" i="2"/>
  <c r="AG14" i="1"/>
  <c r="AH14" i="1"/>
  <c r="AI14" i="1"/>
  <c r="AJ14" i="1"/>
  <c r="AG15" i="1"/>
  <c r="AH15" i="1"/>
  <c r="AH12" i="1" s="1"/>
  <c r="AH11" i="1" s="1"/>
  <c r="AC8" i="2" s="1"/>
  <c r="AI15" i="1"/>
  <c r="AJ15" i="1"/>
  <c r="AG16" i="1"/>
  <c r="AH16" i="1"/>
  <c r="AI16" i="1"/>
  <c r="AJ16" i="1"/>
  <c r="AG17" i="1"/>
  <c r="AH17" i="1"/>
  <c r="AI17" i="1"/>
  <c r="AJ17" i="1"/>
  <c r="AG18" i="1"/>
  <c r="AH18" i="1"/>
  <c r="AI18" i="1"/>
  <c r="AJ18" i="1"/>
  <c r="AG19" i="1"/>
  <c r="AH19" i="1"/>
  <c r="AI19" i="1"/>
  <c r="AJ19" i="1"/>
  <c r="AK19" i="1" s="1"/>
  <c r="AG20" i="1"/>
  <c r="AH20" i="1"/>
  <c r="AI20" i="1"/>
  <c r="AJ20" i="1"/>
  <c r="AG21" i="1"/>
  <c r="AH21" i="1"/>
  <c r="AI21" i="1"/>
  <c r="AJ21" i="1"/>
  <c r="AG22" i="1"/>
  <c r="AH22" i="1"/>
  <c r="AI22" i="1"/>
  <c r="AJ22" i="1"/>
  <c r="AG23" i="1"/>
  <c r="AH23" i="1"/>
  <c r="AI23" i="1"/>
  <c r="AJ23" i="1"/>
  <c r="AG24" i="1"/>
  <c r="AH24" i="1"/>
  <c r="AI24" i="1"/>
  <c r="AJ24" i="1"/>
  <c r="AG25" i="1"/>
  <c r="AH25" i="1"/>
  <c r="AI25" i="1"/>
  <c r="AJ25" i="1"/>
  <c r="AG26" i="1"/>
  <c r="AH26" i="1"/>
  <c r="AI26" i="1"/>
  <c r="AJ26" i="1"/>
  <c r="AG27" i="1"/>
  <c r="AH27" i="1"/>
  <c r="AI27" i="1"/>
  <c r="AJ27" i="1"/>
  <c r="AG28" i="1"/>
  <c r="AH28" i="1"/>
  <c r="AI28" i="1"/>
  <c r="AJ28" i="1"/>
  <c r="AG29" i="1"/>
  <c r="AH29" i="1"/>
  <c r="AI29" i="1"/>
  <c r="AJ29" i="1"/>
  <c r="AG30" i="1"/>
  <c r="AH30" i="1"/>
  <c r="AI30" i="1"/>
  <c r="AJ30" i="1"/>
  <c r="AG31" i="1"/>
  <c r="AH31" i="1"/>
  <c r="AI31" i="1"/>
  <c r="AJ31" i="1"/>
  <c r="AK31" i="1" s="1"/>
  <c r="AG32" i="1"/>
  <c r="AH32" i="1"/>
  <c r="AI32" i="1"/>
  <c r="AJ32" i="1"/>
  <c r="AG33" i="1"/>
  <c r="AH33" i="1"/>
  <c r="AI33" i="1"/>
  <c r="AJ33" i="1"/>
  <c r="AG34" i="1"/>
  <c r="AH34" i="1"/>
  <c r="AI34" i="1"/>
  <c r="AJ34" i="1"/>
  <c r="AG35" i="1"/>
  <c r="AH35" i="1"/>
  <c r="AI35" i="1"/>
  <c r="AJ35" i="1"/>
  <c r="AG36" i="1"/>
  <c r="AH36" i="1"/>
  <c r="AI36" i="1"/>
  <c r="AJ36" i="1"/>
  <c r="AG37" i="1"/>
  <c r="AH37" i="1"/>
  <c r="AI37" i="1"/>
  <c r="AJ37" i="1"/>
  <c r="AK37" i="1" s="1"/>
  <c r="AG38" i="1"/>
  <c r="AH38" i="1"/>
  <c r="AI38" i="1"/>
  <c r="AJ38" i="1"/>
  <c r="AG39" i="1"/>
  <c r="AH39" i="1"/>
  <c r="AI39" i="1"/>
  <c r="AJ39" i="1"/>
  <c r="AG40" i="1"/>
  <c r="AH40" i="1"/>
  <c r="AI40" i="1"/>
  <c r="AJ40" i="1"/>
  <c r="AG41" i="1"/>
  <c r="AH41" i="1"/>
  <c r="AI41" i="1"/>
  <c r="AJ41" i="1"/>
  <c r="AG42" i="1"/>
  <c r="AH42" i="1"/>
  <c r="AI42" i="1"/>
  <c r="AJ42" i="1"/>
  <c r="AG43" i="1"/>
  <c r="AH43" i="1"/>
  <c r="AI43" i="1"/>
  <c r="AJ43" i="1"/>
  <c r="AG44" i="1"/>
  <c r="AH44" i="1"/>
  <c r="AI44" i="1"/>
  <c r="AJ44" i="1"/>
  <c r="AG45" i="1"/>
  <c r="AH45" i="1"/>
  <c r="AI45" i="1"/>
  <c r="AJ45" i="1"/>
  <c r="AG46" i="1"/>
  <c r="AH46" i="1"/>
  <c r="AI46" i="1"/>
  <c r="AJ46" i="1"/>
  <c r="AG47" i="1"/>
  <c r="AH47" i="1"/>
  <c r="AI47" i="1"/>
  <c r="AJ47" i="1"/>
  <c r="AG48" i="1"/>
  <c r="AH48" i="1"/>
  <c r="AI48" i="1"/>
  <c r="AJ48" i="1"/>
  <c r="AG49" i="1"/>
  <c r="AH49" i="1"/>
  <c r="AI49" i="1"/>
  <c r="AJ49" i="1"/>
  <c r="AG50" i="1"/>
  <c r="AH50" i="1"/>
  <c r="AI50" i="1"/>
  <c r="AJ50" i="1"/>
  <c r="AG51" i="1"/>
  <c r="AH51" i="1"/>
  <c r="AI51" i="1"/>
  <c r="AJ51" i="1"/>
  <c r="AG52" i="1"/>
  <c r="AH52" i="1"/>
  <c r="AI52" i="1"/>
  <c r="AJ52" i="1"/>
  <c r="AG53" i="1"/>
  <c r="AH53" i="1"/>
  <c r="AI53" i="1"/>
  <c r="AJ53" i="1"/>
  <c r="AG54" i="1"/>
  <c r="AH54" i="1"/>
  <c r="AI54" i="1"/>
  <c r="AJ54" i="1"/>
  <c r="AG55" i="1"/>
  <c r="AH55" i="1"/>
  <c r="AI55" i="1"/>
  <c r="AJ55" i="1"/>
  <c r="AG56" i="1"/>
  <c r="AH56" i="1"/>
  <c r="AI56" i="1"/>
  <c r="AJ56" i="1"/>
  <c r="AG57" i="1"/>
  <c r="AH57" i="1"/>
  <c r="AI57" i="1"/>
  <c r="AJ57" i="1"/>
  <c r="AG58" i="1"/>
  <c r="AH58" i="1"/>
  <c r="AI58" i="1"/>
  <c r="AJ58" i="1"/>
  <c r="AG59" i="1"/>
  <c r="AH59" i="1"/>
  <c r="AI59" i="1"/>
  <c r="AJ59" i="1"/>
  <c r="AG60" i="1"/>
  <c r="AH60" i="1"/>
  <c r="AI60" i="1"/>
  <c r="AJ60" i="1"/>
  <c r="AG61" i="1"/>
  <c r="AH61" i="1"/>
  <c r="AI61" i="1"/>
  <c r="AJ61" i="1"/>
  <c r="AG62" i="1"/>
  <c r="AH62" i="1"/>
  <c r="AI62" i="1"/>
  <c r="AJ62" i="1"/>
  <c r="AG63" i="1"/>
  <c r="AH63" i="1"/>
  <c r="AI63" i="1"/>
  <c r="AJ63" i="1"/>
  <c r="AG64" i="1"/>
  <c r="AH64" i="1"/>
  <c r="AI64" i="1"/>
  <c r="AJ64" i="1"/>
  <c r="AG65" i="1"/>
  <c r="AH65" i="1"/>
  <c r="AI65" i="1"/>
  <c r="AJ65" i="1"/>
  <c r="AG66" i="1"/>
  <c r="AH66" i="1"/>
  <c r="AI66" i="1"/>
  <c r="AJ66" i="1"/>
  <c r="AG67" i="1"/>
  <c r="AH67" i="1"/>
  <c r="AI67" i="1"/>
  <c r="AJ67" i="1"/>
  <c r="AG68" i="1"/>
  <c r="AH68" i="1"/>
  <c r="AI68" i="1"/>
  <c r="AJ68" i="1"/>
  <c r="AG69" i="1"/>
  <c r="AH69" i="1"/>
  <c r="AI69" i="1"/>
  <c r="AJ69" i="1"/>
  <c r="AG70" i="1"/>
  <c r="AH70" i="1"/>
  <c r="AI70" i="1"/>
  <c r="AJ70" i="1"/>
  <c r="AG71" i="1"/>
  <c r="AH71" i="1"/>
  <c r="AI71" i="1"/>
  <c r="AJ71" i="1"/>
  <c r="AG72" i="1"/>
  <c r="AH72" i="1"/>
  <c r="AI72" i="1"/>
  <c r="AJ72" i="1"/>
  <c r="AG73" i="1"/>
  <c r="AH73" i="1"/>
  <c r="AI73" i="1"/>
  <c r="AJ73" i="1"/>
  <c r="AG74" i="1"/>
  <c r="AH74" i="1"/>
  <c r="AI74" i="1"/>
  <c r="AJ74" i="1"/>
  <c r="AG75" i="1"/>
  <c r="AH75" i="1"/>
  <c r="AI75" i="1"/>
  <c r="AJ75" i="1"/>
  <c r="AG76" i="1"/>
  <c r="AH76" i="1"/>
  <c r="AI76" i="1"/>
  <c r="AJ76" i="1"/>
  <c r="AG77" i="1"/>
  <c r="AH77" i="1"/>
  <c r="AI77" i="1"/>
  <c r="AJ77" i="1"/>
  <c r="AG78" i="1"/>
  <c r="AH78" i="1"/>
  <c r="AI78" i="1"/>
  <c r="AJ78" i="1"/>
  <c r="AG79" i="1"/>
  <c r="AH79" i="1"/>
  <c r="AI79" i="1"/>
  <c r="AJ79" i="1"/>
  <c r="AG80" i="1"/>
  <c r="AH80" i="1"/>
  <c r="AI80" i="1"/>
  <c r="AJ80" i="1"/>
  <c r="AG81" i="1"/>
  <c r="AH81" i="1"/>
  <c r="AI81" i="1"/>
  <c r="AJ81" i="1"/>
  <c r="AG82" i="1"/>
  <c r="AH82" i="1"/>
  <c r="AI82" i="1"/>
  <c r="AJ82" i="1"/>
  <c r="AG83" i="1"/>
  <c r="AH83" i="1"/>
  <c r="AI83" i="1"/>
  <c r="AJ83" i="1"/>
  <c r="AG84" i="1"/>
  <c r="AH84" i="1"/>
  <c r="AI84" i="1"/>
  <c r="AJ84" i="1"/>
  <c r="AG85" i="1"/>
  <c r="AH85" i="1"/>
  <c r="AI85" i="1"/>
  <c r="AJ85" i="1"/>
  <c r="AG86" i="1"/>
  <c r="AH86" i="1"/>
  <c r="AI86" i="1"/>
  <c r="AJ86" i="1"/>
  <c r="AG87" i="1"/>
  <c r="AH87" i="1"/>
  <c r="AI87" i="1"/>
  <c r="AJ87" i="1"/>
  <c r="AG88" i="1"/>
  <c r="AH88" i="1"/>
  <c r="AI88" i="1"/>
  <c r="AJ88" i="1"/>
  <c r="AG89" i="1"/>
  <c r="AH89" i="1"/>
  <c r="AI89" i="1"/>
  <c r="AJ89" i="1"/>
  <c r="AG90" i="1"/>
  <c r="AH90" i="1"/>
  <c r="AI90" i="1"/>
  <c r="AJ90" i="1"/>
  <c r="AG91" i="1"/>
  <c r="AH91" i="1"/>
  <c r="AI91" i="1"/>
  <c r="AJ91" i="1"/>
  <c r="AG92" i="1"/>
  <c r="AH92" i="1"/>
  <c r="AI92" i="1"/>
  <c r="AJ92" i="1"/>
  <c r="AG93" i="1"/>
  <c r="AH93" i="1"/>
  <c r="AI93" i="1"/>
  <c r="AJ93" i="1"/>
  <c r="AG94" i="1"/>
  <c r="AH94" i="1"/>
  <c r="AI94" i="1"/>
  <c r="AJ94" i="1"/>
  <c r="AG95" i="1"/>
  <c r="AH95" i="1"/>
  <c r="AI95" i="1"/>
  <c r="AJ95" i="1"/>
  <c r="AG96" i="1"/>
  <c r="AH96" i="1"/>
  <c r="AI96" i="1"/>
  <c r="AJ96" i="1"/>
  <c r="AG97" i="1"/>
  <c r="AH97" i="1"/>
  <c r="AI97" i="1"/>
  <c r="AJ97" i="1"/>
  <c r="AG98" i="1"/>
  <c r="AH98" i="1"/>
  <c r="AI98" i="1"/>
  <c r="AJ98" i="1"/>
  <c r="AG99" i="1"/>
  <c r="AH99" i="1"/>
  <c r="AI99" i="1"/>
  <c r="AJ99" i="1"/>
  <c r="AG100" i="1"/>
  <c r="AH100" i="1"/>
  <c r="AI100" i="1"/>
  <c r="AJ100" i="1"/>
  <c r="AG101" i="1"/>
  <c r="AH101" i="1"/>
  <c r="AI101" i="1"/>
  <c r="AJ101" i="1"/>
  <c r="AG102" i="1"/>
  <c r="AH102" i="1"/>
  <c r="AI102" i="1"/>
  <c r="AJ102" i="1"/>
  <c r="AG103" i="1"/>
  <c r="AH103" i="1"/>
  <c r="AI103" i="1"/>
  <c r="AJ103" i="1"/>
  <c r="AG104" i="1"/>
  <c r="AH104" i="1"/>
  <c r="AI104" i="1"/>
  <c r="AJ104" i="1"/>
  <c r="AG105" i="1"/>
  <c r="AH105" i="1"/>
  <c r="AI105" i="1"/>
  <c r="AJ105" i="1"/>
  <c r="AG106" i="1"/>
  <c r="AH106" i="1"/>
  <c r="AI106" i="1"/>
  <c r="AJ106" i="1"/>
  <c r="AG107" i="1"/>
  <c r="AH107" i="1"/>
  <c r="AI107" i="1"/>
  <c r="AJ107" i="1"/>
  <c r="AG108" i="1"/>
  <c r="AH108" i="1"/>
  <c r="AI108" i="1"/>
  <c r="AJ108" i="1"/>
  <c r="AG109" i="1"/>
  <c r="AH109" i="1"/>
  <c r="AI109" i="1"/>
  <c r="AJ109" i="1"/>
  <c r="AG110" i="1"/>
  <c r="AH110" i="1"/>
  <c r="AI110" i="1"/>
  <c r="AJ110" i="1"/>
  <c r="AG111" i="1"/>
  <c r="AH111" i="1"/>
  <c r="AI111" i="1"/>
  <c r="AJ111" i="1"/>
  <c r="AG112" i="1"/>
  <c r="AH112" i="1"/>
  <c r="AI112" i="1"/>
  <c r="AJ112" i="1"/>
  <c r="AG113" i="1"/>
  <c r="AH113" i="1"/>
  <c r="AI113" i="1"/>
  <c r="AJ113" i="1"/>
  <c r="AG114" i="1"/>
  <c r="AH114" i="1"/>
  <c r="AI114" i="1"/>
  <c r="AJ114" i="1"/>
  <c r="AG115" i="1"/>
  <c r="AH115" i="1"/>
  <c r="AI115" i="1"/>
  <c r="AJ115" i="1"/>
  <c r="AG116" i="1"/>
  <c r="AH116" i="1"/>
  <c r="AI116" i="1"/>
  <c r="AJ116" i="1"/>
  <c r="AG117" i="1"/>
  <c r="AH117" i="1"/>
  <c r="AI117" i="1"/>
  <c r="AJ117" i="1"/>
  <c r="AG118" i="1"/>
  <c r="AH118" i="1"/>
  <c r="AI118" i="1"/>
  <c r="AJ118" i="1"/>
  <c r="AG119" i="1"/>
  <c r="AH119" i="1"/>
  <c r="AI119" i="1"/>
  <c r="AJ119" i="1"/>
  <c r="AG120" i="1"/>
  <c r="AH120" i="1"/>
  <c r="AI120" i="1"/>
  <c r="AJ120" i="1"/>
  <c r="AG121" i="1"/>
  <c r="AH121" i="1"/>
  <c r="AI121" i="1"/>
  <c r="AJ121" i="1"/>
  <c r="AG122" i="1"/>
  <c r="AH122" i="1"/>
  <c r="AI122" i="1"/>
  <c r="AJ122" i="1"/>
  <c r="AG123" i="1"/>
  <c r="AH123" i="1"/>
  <c r="AI123" i="1"/>
  <c r="AJ123" i="1"/>
  <c r="AG124" i="1"/>
  <c r="AH124" i="1"/>
  <c r="AI124" i="1"/>
  <c r="AJ124" i="1"/>
  <c r="AG125" i="1"/>
  <c r="AH125" i="1"/>
  <c r="AI125" i="1"/>
  <c r="AJ125" i="1"/>
  <c r="AG126" i="1"/>
  <c r="AH126" i="1"/>
  <c r="AI126" i="1"/>
  <c r="AJ126" i="1"/>
  <c r="AG127" i="1"/>
  <c r="AH127" i="1"/>
  <c r="AI127" i="1"/>
  <c r="AJ127" i="1"/>
  <c r="AJ12" i="1" s="1"/>
  <c r="AB12" i="2" s="1"/>
  <c r="AG128" i="1"/>
  <c r="AH128" i="1"/>
  <c r="AI128" i="1"/>
  <c r="AJ128" i="1"/>
  <c r="AG129" i="1"/>
  <c r="AH129" i="1"/>
  <c r="AI129" i="1"/>
  <c r="AJ129" i="1"/>
  <c r="AG130" i="1"/>
  <c r="AH130" i="1"/>
  <c r="AI130" i="1"/>
  <c r="AJ130" i="1"/>
  <c r="AG131" i="1"/>
  <c r="AH131" i="1"/>
  <c r="AI131" i="1"/>
  <c r="AJ131" i="1"/>
  <c r="AG132" i="1"/>
  <c r="AH132" i="1"/>
  <c r="AI132" i="1"/>
  <c r="AJ132" i="1"/>
  <c r="AG133" i="1"/>
  <c r="AH133" i="1"/>
  <c r="AI133" i="1"/>
  <c r="AJ133" i="1"/>
  <c r="AG134" i="1"/>
  <c r="AH134" i="1"/>
  <c r="AI134" i="1"/>
  <c r="AJ134" i="1"/>
  <c r="AG135" i="1"/>
  <c r="AH135" i="1"/>
  <c r="AI135" i="1"/>
  <c r="AJ135" i="1"/>
  <c r="AG136" i="1"/>
  <c r="AH136" i="1"/>
  <c r="AI136" i="1"/>
  <c r="AJ136" i="1"/>
  <c r="AG137" i="1"/>
  <c r="AH137" i="1"/>
  <c r="AI137" i="1"/>
  <c r="AJ137" i="1"/>
  <c r="AG138" i="1"/>
  <c r="AH138" i="1"/>
  <c r="AI138" i="1"/>
  <c r="AJ138" i="1"/>
  <c r="AG139" i="1"/>
  <c r="AH139" i="1"/>
  <c r="AI139" i="1"/>
  <c r="AJ139" i="1"/>
  <c r="AG140" i="1"/>
  <c r="AH140" i="1"/>
  <c r="AI140" i="1"/>
  <c r="AJ140" i="1"/>
  <c r="AG141" i="1"/>
  <c r="AH141" i="1"/>
  <c r="AI141" i="1"/>
  <c r="AJ141" i="1"/>
  <c r="AG142" i="1"/>
  <c r="AH142" i="1"/>
  <c r="AI142" i="1"/>
  <c r="AJ142" i="1"/>
  <c r="AG143" i="1"/>
  <c r="AH143" i="1"/>
  <c r="AI143" i="1"/>
  <c r="AJ143" i="1"/>
  <c r="AG144" i="1"/>
  <c r="AH144" i="1"/>
  <c r="AI144" i="1"/>
  <c r="AJ144" i="1"/>
  <c r="AG145" i="1"/>
  <c r="AH145" i="1"/>
  <c r="AI145" i="1"/>
  <c r="AJ145" i="1"/>
  <c r="AG146" i="1"/>
  <c r="AH146" i="1"/>
  <c r="AI146" i="1"/>
  <c r="AJ146" i="1"/>
  <c r="AG147" i="1"/>
  <c r="AH147" i="1"/>
  <c r="AI147" i="1"/>
  <c r="AJ147" i="1"/>
  <c r="AG148" i="1"/>
  <c r="AH148" i="1"/>
  <c r="AI148" i="1"/>
  <c r="AJ148" i="1"/>
  <c r="AG149" i="1"/>
  <c r="AH149" i="1"/>
  <c r="AI149" i="1"/>
  <c r="AJ149" i="1"/>
  <c r="AG150" i="1"/>
  <c r="AH150" i="1"/>
  <c r="AI150" i="1"/>
  <c r="AJ150" i="1"/>
  <c r="AG151" i="1"/>
  <c r="AH151" i="1"/>
  <c r="AI151" i="1"/>
  <c r="AJ151" i="1"/>
  <c r="AG152" i="1"/>
  <c r="AH152" i="1"/>
  <c r="AI152" i="1"/>
  <c r="AJ152" i="1"/>
  <c r="AG153" i="1"/>
  <c r="AH153" i="1"/>
  <c r="AI153" i="1"/>
  <c r="AJ153" i="1"/>
  <c r="AG154" i="1"/>
  <c r="AH154" i="1"/>
  <c r="AI154" i="1"/>
  <c r="AJ154" i="1"/>
  <c r="AG155" i="1"/>
  <c r="AH155" i="1"/>
  <c r="AI155" i="1"/>
  <c r="AJ155" i="1"/>
  <c r="AG156" i="1"/>
  <c r="AH156" i="1"/>
  <c r="AI156" i="1"/>
  <c r="AJ156" i="1"/>
  <c r="AG157" i="1"/>
  <c r="AH157" i="1"/>
  <c r="AI157" i="1"/>
  <c r="AJ157" i="1"/>
  <c r="AG158" i="1"/>
  <c r="AH158" i="1"/>
  <c r="AI158" i="1"/>
  <c r="AJ158" i="1"/>
  <c r="AG159" i="1"/>
  <c r="AH159" i="1"/>
  <c r="AI159" i="1"/>
  <c r="AJ159" i="1"/>
  <c r="AG160" i="1"/>
  <c r="AH160" i="1"/>
  <c r="AI160" i="1"/>
  <c r="AJ160" i="1"/>
  <c r="AG161" i="1"/>
  <c r="AH161" i="1"/>
  <c r="AI161" i="1"/>
  <c r="AJ161" i="1"/>
  <c r="AG162" i="1"/>
  <c r="AH162" i="1"/>
  <c r="AI162" i="1"/>
  <c r="AJ162" i="1"/>
  <c r="AJ13" i="1"/>
  <c r="AI13" i="1"/>
  <c r="AH13" i="1"/>
  <c r="AG13" i="1"/>
  <c r="AB14" i="1"/>
  <c r="AC14" i="1"/>
  <c r="AD14" i="1"/>
  <c r="AE14" i="1"/>
  <c r="AI7" i="2" s="1"/>
  <c r="AB15" i="1"/>
  <c r="AC15" i="1"/>
  <c r="AG8" i="2" s="1"/>
  <c r="AD15" i="1"/>
  <c r="AE15" i="1"/>
  <c r="AB16" i="1"/>
  <c r="AC16" i="1"/>
  <c r="AD16" i="1"/>
  <c r="AE16" i="1"/>
  <c r="AE12" i="1" s="1"/>
  <c r="AB17" i="1"/>
  <c r="AC17" i="1"/>
  <c r="AD17" i="1"/>
  <c r="AE17" i="1"/>
  <c r="AB18" i="1"/>
  <c r="AC18" i="1"/>
  <c r="AF18" i="1" s="1"/>
  <c r="AD18" i="1"/>
  <c r="AE18" i="1"/>
  <c r="AB19" i="1"/>
  <c r="AC19" i="1"/>
  <c r="AG12" i="2" s="1"/>
  <c r="AD19" i="1"/>
  <c r="AE19" i="1"/>
  <c r="AF19" i="1" s="1"/>
  <c r="AB20" i="1"/>
  <c r="AC20" i="1"/>
  <c r="AD20" i="1"/>
  <c r="AE20" i="1"/>
  <c r="AI13" i="2" s="1"/>
  <c r="AB21" i="1"/>
  <c r="AC21" i="1"/>
  <c r="AG14" i="2" s="1"/>
  <c r="AD21" i="1"/>
  <c r="AE21" i="1"/>
  <c r="AB22" i="1"/>
  <c r="AC22" i="1"/>
  <c r="AD22" i="1"/>
  <c r="AE22" i="1"/>
  <c r="AI15" i="2" s="1"/>
  <c r="AB23" i="1"/>
  <c r="AC23" i="1"/>
  <c r="AD23" i="1"/>
  <c r="AE23" i="1"/>
  <c r="AB24" i="1"/>
  <c r="AC24" i="1"/>
  <c r="AF24" i="1" s="1"/>
  <c r="AD24" i="1"/>
  <c r="AE24" i="1"/>
  <c r="AB25" i="1"/>
  <c r="AC25" i="1"/>
  <c r="AG18" i="2" s="1"/>
  <c r="AD25" i="1"/>
  <c r="AE25" i="1"/>
  <c r="AF25" i="1" s="1"/>
  <c r="AB26" i="1"/>
  <c r="AC26" i="1"/>
  <c r="AD26" i="1"/>
  <c r="AE26" i="1"/>
  <c r="AI19" i="2" s="1"/>
  <c r="AB27" i="1"/>
  <c r="AC27" i="1"/>
  <c r="AG20" i="2" s="1"/>
  <c r="AD27" i="1"/>
  <c r="AE27" i="1"/>
  <c r="AB28" i="1"/>
  <c r="AC28" i="1"/>
  <c r="AD28" i="1"/>
  <c r="AE28" i="1"/>
  <c r="AF28" i="1" s="1"/>
  <c r="AB29" i="1"/>
  <c r="AC29" i="1"/>
  <c r="AD29" i="1"/>
  <c r="AE29" i="1"/>
  <c r="AB30" i="1"/>
  <c r="AC30" i="1"/>
  <c r="AG23" i="2" s="1"/>
  <c r="AD30" i="1"/>
  <c r="AE30" i="1"/>
  <c r="AB31" i="1"/>
  <c r="AC31" i="1"/>
  <c r="AG24" i="2" s="1"/>
  <c r="AD31" i="1"/>
  <c r="AE31" i="1"/>
  <c r="AB32" i="1"/>
  <c r="AC32" i="1"/>
  <c r="AD32" i="1"/>
  <c r="AE32" i="1"/>
  <c r="AI25" i="2" s="1"/>
  <c r="AB33" i="1"/>
  <c r="AC33" i="1"/>
  <c r="AG26" i="2" s="1"/>
  <c r="AD33" i="1"/>
  <c r="AE33" i="1"/>
  <c r="AB34" i="1"/>
  <c r="AC34" i="1"/>
  <c r="AD34" i="1"/>
  <c r="AE34" i="1"/>
  <c r="AF34" i="1" s="1"/>
  <c r="AB35" i="1"/>
  <c r="AC35" i="1"/>
  <c r="AD35" i="1"/>
  <c r="AE35" i="1"/>
  <c r="AB36" i="1"/>
  <c r="AC36" i="1"/>
  <c r="AF36" i="1" s="1"/>
  <c r="AD36" i="1"/>
  <c r="AE36" i="1"/>
  <c r="AB37" i="1"/>
  <c r="AC37" i="1"/>
  <c r="AG30" i="2" s="1"/>
  <c r="AD37" i="1"/>
  <c r="AE37" i="1"/>
  <c r="AF37" i="1" s="1"/>
  <c r="AB38" i="1"/>
  <c r="AC38" i="1"/>
  <c r="AD38" i="1"/>
  <c r="AE38" i="1"/>
  <c r="AI31" i="2" s="1"/>
  <c r="AB39" i="1"/>
  <c r="AC39" i="1"/>
  <c r="AG32" i="2" s="1"/>
  <c r="AD39" i="1"/>
  <c r="AE39" i="1"/>
  <c r="AB40" i="1"/>
  <c r="AC40" i="1"/>
  <c r="AD40" i="1"/>
  <c r="AE40" i="1"/>
  <c r="AI33" i="2" s="1"/>
  <c r="AB41" i="1"/>
  <c r="AC41" i="1"/>
  <c r="AD41" i="1"/>
  <c r="AE41" i="1"/>
  <c r="AB42" i="1"/>
  <c r="AC42" i="1"/>
  <c r="AG35" i="2" s="1"/>
  <c r="AD42" i="1"/>
  <c r="AE42" i="1"/>
  <c r="AB43" i="1"/>
  <c r="AC43" i="1"/>
  <c r="AG36" i="2" s="1"/>
  <c r="AD43" i="1"/>
  <c r="AE43" i="1"/>
  <c r="AF43" i="1" s="1"/>
  <c r="AB44" i="1"/>
  <c r="AC44" i="1"/>
  <c r="AD44" i="1"/>
  <c r="AE44" i="1"/>
  <c r="AI37" i="2" s="1"/>
  <c r="AB45" i="1"/>
  <c r="AC45" i="1"/>
  <c r="AG38" i="2" s="1"/>
  <c r="AD45" i="1"/>
  <c r="AE45" i="1"/>
  <c r="AB46" i="1"/>
  <c r="AC46" i="1"/>
  <c r="AD46" i="1"/>
  <c r="AE46" i="1"/>
  <c r="AI39" i="2" s="1"/>
  <c r="AB47" i="1"/>
  <c r="AC47" i="1"/>
  <c r="AD47" i="1"/>
  <c r="AE47" i="1"/>
  <c r="AB48" i="1"/>
  <c r="AC48" i="1"/>
  <c r="AG41" i="2" s="1"/>
  <c r="AD48" i="1"/>
  <c r="AE48" i="1"/>
  <c r="AB49" i="1"/>
  <c r="AC49" i="1"/>
  <c r="AG42" i="2" s="1"/>
  <c r="AD49" i="1"/>
  <c r="AE49" i="1"/>
  <c r="AB50" i="1"/>
  <c r="AC50" i="1"/>
  <c r="AD50" i="1"/>
  <c r="AE50" i="1"/>
  <c r="AI43" i="2" s="1"/>
  <c r="AB51" i="1"/>
  <c r="AC51" i="1"/>
  <c r="AG44" i="2" s="1"/>
  <c r="AD51" i="1"/>
  <c r="AE51" i="1"/>
  <c r="AB52" i="1"/>
  <c r="AC52" i="1"/>
  <c r="AD52" i="1"/>
  <c r="AE52" i="1"/>
  <c r="AI45" i="2" s="1"/>
  <c r="AB53" i="1"/>
  <c r="AC53" i="1"/>
  <c r="AD53" i="1"/>
  <c r="AE53" i="1"/>
  <c r="AB54" i="1"/>
  <c r="AC54" i="1"/>
  <c r="AG47" i="2" s="1"/>
  <c r="AD54" i="1"/>
  <c r="AE54" i="1"/>
  <c r="AB55" i="1"/>
  <c r="AC55" i="1"/>
  <c r="AG48" i="2" s="1"/>
  <c r="AD55" i="1"/>
  <c r="AE55" i="1"/>
  <c r="AB56" i="1"/>
  <c r="AC56" i="1"/>
  <c r="AD56" i="1"/>
  <c r="AE56" i="1"/>
  <c r="AI49" i="2" s="1"/>
  <c r="AB57" i="1"/>
  <c r="AC57" i="1"/>
  <c r="AG50" i="2" s="1"/>
  <c r="AD57" i="1"/>
  <c r="AE57" i="1"/>
  <c r="AB58" i="1"/>
  <c r="AC58" i="1"/>
  <c r="AD58" i="1"/>
  <c r="AE58" i="1"/>
  <c r="AI51" i="2" s="1"/>
  <c r="AB59" i="1"/>
  <c r="AC59" i="1"/>
  <c r="AD59" i="1"/>
  <c r="AE59" i="1"/>
  <c r="AB60" i="1"/>
  <c r="AC60" i="1"/>
  <c r="AG53" i="2" s="1"/>
  <c r="AD60" i="1"/>
  <c r="AE60" i="1"/>
  <c r="AB61" i="1"/>
  <c r="AC61" i="1"/>
  <c r="AG54" i="2" s="1"/>
  <c r="AD61" i="1"/>
  <c r="AE61" i="1"/>
  <c r="AB62" i="1"/>
  <c r="AC62" i="1"/>
  <c r="AD62" i="1"/>
  <c r="AE62" i="1"/>
  <c r="AI55" i="2" s="1"/>
  <c r="AB63" i="1"/>
  <c r="AC63" i="1"/>
  <c r="AG56" i="2" s="1"/>
  <c r="AD63" i="1"/>
  <c r="AE63" i="1"/>
  <c r="AB64" i="1"/>
  <c r="AC64" i="1"/>
  <c r="AD64" i="1"/>
  <c r="AE64" i="1"/>
  <c r="AI57" i="2" s="1"/>
  <c r="AB65" i="1"/>
  <c r="AC65" i="1"/>
  <c r="AD65" i="1"/>
  <c r="AE65" i="1"/>
  <c r="AB66" i="1"/>
  <c r="AC66" i="1"/>
  <c r="AG59" i="2" s="1"/>
  <c r="AD66" i="1"/>
  <c r="AE66" i="1"/>
  <c r="AB67" i="1"/>
  <c r="AC67" i="1"/>
  <c r="AG60" i="2" s="1"/>
  <c r="AD67" i="1"/>
  <c r="AE67" i="1"/>
  <c r="AB68" i="1"/>
  <c r="AC68" i="1"/>
  <c r="AD68" i="1"/>
  <c r="AE68" i="1"/>
  <c r="AI61" i="2" s="1"/>
  <c r="AB69" i="1"/>
  <c r="AC69" i="1"/>
  <c r="AG62" i="2" s="1"/>
  <c r="AD69" i="1"/>
  <c r="AE69" i="1"/>
  <c r="AB70" i="1"/>
  <c r="AC70" i="1"/>
  <c r="AD70" i="1"/>
  <c r="AE70" i="1"/>
  <c r="AI63" i="2" s="1"/>
  <c r="AB71" i="1"/>
  <c r="AC71" i="1"/>
  <c r="AD71" i="1"/>
  <c r="AE71" i="1"/>
  <c r="AB72" i="1"/>
  <c r="AC72" i="1"/>
  <c r="AG65" i="2" s="1"/>
  <c r="AD72" i="1"/>
  <c r="AE72" i="1"/>
  <c r="AB73" i="1"/>
  <c r="AC73" i="1"/>
  <c r="AG66" i="2" s="1"/>
  <c r="AD73" i="1"/>
  <c r="AE73" i="1"/>
  <c r="AB74" i="1"/>
  <c r="AC74" i="1"/>
  <c r="AD74" i="1"/>
  <c r="AE74" i="1"/>
  <c r="AI67" i="2" s="1"/>
  <c r="AB75" i="1"/>
  <c r="AC75" i="1"/>
  <c r="AG68" i="2" s="1"/>
  <c r="AD75" i="1"/>
  <c r="AE75" i="1"/>
  <c r="AB76" i="1"/>
  <c r="AC76" i="1"/>
  <c r="AD76" i="1"/>
  <c r="AE76" i="1"/>
  <c r="AI69" i="2" s="1"/>
  <c r="AB77" i="1"/>
  <c r="AC77" i="1"/>
  <c r="AD77" i="1"/>
  <c r="AE77" i="1"/>
  <c r="AB78" i="1"/>
  <c r="AC78" i="1"/>
  <c r="AG71" i="2" s="1"/>
  <c r="AD78" i="1"/>
  <c r="AE78" i="1"/>
  <c r="AB79" i="1"/>
  <c r="AC79" i="1"/>
  <c r="AG72" i="2" s="1"/>
  <c r="AD79" i="1"/>
  <c r="AE79" i="1"/>
  <c r="AB80" i="1"/>
  <c r="AC80" i="1"/>
  <c r="AD80" i="1"/>
  <c r="AE80" i="1"/>
  <c r="AI73" i="2" s="1"/>
  <c r="AB81" i="1"/>
  <c r="AC81" i="1"/>
  <c r="AG74" i="2" s="1"/>
  <c r="AD81" i="1"/>
  <c r="AE81" i="1"/>
  <c r="AB82" i="1"/>
  <c r="AC82" i="1"/>
  <c r="AD82" i="1"/>
  <c r="AE82" i="1"/>
  <c r="AI75" i="2" s="1"/>
  <c r="AB83" i="1"/>
  <c r="AC83" i="1"/>
  <c r="AD83" i="1"/>
  <c r="AE83" i="1"/>
  <c r="AB84" i="1"/>
  <c r="AC84" i="1"/>
  <c r="AG77" i="2" s="1"/>
  <c r="AD84" i="1"/>
  <c r="AE84" i="1"/>
  <c r="AB85" i="1"/>
  <c r="AC85" i="1"/>
  <c r="AG78" i="2" s="1"/>
  <c r="AD85" i="1"/>
  <c r="AE85" i="1"/>
  <c r="AB86" i="1"/>
  <c r="AC86" i="1"/>
  <c r="AD86" i="1"/>
  <c r="AE86" i="1"/>
  <c r="AI79" i="2" s="1"/>
  <c r="AB87" i="1"/>
  <c r="AC87" i="1"/>
  <c r="AG80" i="2" s="1"/>
  <c r="AD87" i="1"/>
  <c r="AE87" i="1"/>
  <c r="AB88" i="1"/>
  <c r="AC88" i="1"/>
  <c r="AD88" i="1"/>
  <c r="AE88" i="1"/>
  <c r="AI81" i="2" s="1"/>
  <c r="AB89" i="1"/>
  <c r="AC89" i="1"/>
  <c r="AD89" i="1"/>
  <c r="AE89" i="1"/>
  <c r="AB90" i="1"/>
  <c r="AC90" i="1"/>
  <c r="AG83" i="2" s="1"/>
  <c r="AD90" i="1"/>
  <c r="AE90" i="1"/>
  <c r="AB91" i="1"/>
  <c r="AC91" i="1"/>
  <c r="AG84" i="2" s="1"/>
  <c r="AD91" i="1"/>
  <c r="AE91" i="1"/>
  <c r="AB92" i="1"/>
  <c r="AC92" i="1"/>
  <c r="AD92" i="1"/>
  <c r="AE92" i="1"/>
  <c r="AI85" i="2" s="1"/>
  <c r="AB93" i="1"/>
  <c r="AC93" i="1"/>
  <c r="AG86" i="2" s="1"/>
  <c r="AD93" i="1"/>
  <c r="AE93" i="1"/>
  <c r="AB94" i="1"/>
  <c r="AC94" i="1"/>
  <c r="AD94" i="1"/>
  <c r="AE94" i="1"/>
  <c r="AI87" i="2" s="1"/>
  <c r="AB95" i="1"/>
  <c r="AC95" i="1"/>
  <c r="AD95" i="1"/>
  <c r="AE95" i="1"/>
  <c r="AB96" i="1"/>
  <c r="AC96" i="1"/>
  <c r="AG89" i="2" s="1"/>
  <c r="AD96" i="1"/>
  <c r="AE96" i="1"/>
  <c r="AB97" i="1"/>
  <c r="AC97" i="1"/>
  <c r="AD97" i="1"/>
  <c r="AE97" i="1"/>
  <c r="AB98" i="1"/>
  <c r="AC98" i="1"/>
  <c r="AD98" i="1"/>
  <c r="AE98" i="1"/>
  <c r="AI91" i="2" s="1"/>
  <c r="AB99" i="1"/>
  <c r="AC99" i="1"/>
  <c r="AG92" i="2" s="1"/>
  <c r="AD99" i="1"/>
  <c r="AE99" i="1"/>
  <c r="AB100" i="1"/>
  <c r="AC100" i="1"/>
  <c r="AG93" i="2" s="1"/>
  <c r="AD100" i="1"/>
  <c r="AE100" i="1"/>
  <c r="AI93" i="2" s="1"/>
  <c r="AB101" i="1"/>
  <c r="AC101" i="1"/>
  <c r="AD101" i="1"/>
  <c r="AE101" i="1"/>
  <c r="AB102" i="1"/>
  <c r="AC102" i="1"/>
  <c r="AG95" i="2" s="1"/>
  <c r="AD102" i="1"/>
  <c r="AE102" i="1"/>
  <c r="AB103" i="1"/>
  <c r="AC103" i="1"/>
  <c r="AD103" i="1"/>
  <c r="AE103" i="1"/>
  <c r="AB104" i="1"/>
  <c r="AC104" i="1"/>
  <c r="AD104" i="1"/>
  <c r="AE104" i="1"/>
  <c r="AI97" i="2" s="1"/>
  <c r="AB105" i="1"/>
  <c r="AC105" i="1"/>
  <c r="AG98" i="2" s="1"/>
  <c r="AD105" i="1"/>
  <c r="AE105" i="1"/>
  <c r="AB106" i="1"/>
  <c r="AC106" i="1"/>
  <c r="AD106" i="1"/>
  <c r="AE106" i="1"/>
  <c r="AI99" i="2" s="1"/>
  <c r="AB107" i="1"/>
  <c r="AC107" i="1"/>
  <c r="AD107" i="1"/>
  <c r="AE107" i="1"/>
  <c r="AB108" i="1"/>
  <c r="AC108" i="1"/>
  <c r="AG101" i="2" s="1"/>
  <c r="AD108" i="1"/>
  <c r="AE108" i="1"/>
  <c r="AB109" i="1"/>
  <c r="AC109" i="1"/>
  <c r="AD109" i="1"/>
  <c r="AE109" i="1"/>
  <c r="AB110" i="1"/>
  <c r="AC110" i="1"/>
  <c r="AD110" i="1"/>
  <c r="AE110" i="1"/>
  <c r="AI103" i="2" s="1"/>
  <c r="AB111" i="1"/>
  <c r="AC111" i="1"/>
  <c r="AG104" i="2" s="1"/>
  <c r="AD111" i="1"/>
  <c r="AE111" i="1"/>
  <c r="AB112" i="1"/>
  <c r="AC112" i="1"/>
  <c r="AD112" i="1"/>
  <c r="AE112" i="1"/>
  <c r="AI105" i="2" s="1"/>
  <c r="AB113" i="1"/>
  <c r="AC113" i="1"/>
  <c r="AD113" i="1"/>
  <c r="AE113" i="1"/>
  <c r="AB114" i="1"/>
  <c r="AC114" i="1"/>
  <c r="AG107" i="2" s="1"/>
  <c r="AD114" i="1"/>
  <c r="AE114" i="1"/>
  <c r="AB115" i="1"/>
  <c r="AC115" i="1"/>
  <c r="AD115" i="1"/>
  <c r="AE115" i="1"/>
  <c r="AB116" i="1"/>
  <c r="AC116" i="1"/>
  <c r="AD116" i="1"/>
  <c r="AE116" i="1"/>
  <c r="AI109" i="2" s="1"/>
  <c r="AB117" i="1"/>
  <c r="AC117" i="1"/>
  <c r="AG110" i="2" s="1"/>
  <c r="AD117" i="1"/>
  <c r="AE117" i="1"/>
  <c r="AB118" i="1"/>
  <c r="AC118" i="1"/>
  <c r="AD118" i="1"/>
  <c r="AE118" i="1"/>
  <c r="AI111" i="2" s="1"/>
  <c r="AB119" i="1"/>
  <c r="AC119" i="1"/>
  <c r="AD119" i="1"/>
  <c r="AE119" i="1"/>
  <c r="AB120" i="1"/>
  <c r="AC120" i="1"/>
  <c r="AG113" i="2" s="1"/>
  <c r="AD120" i="1"/>
  <c r="AE120" i="1"/>
  <c r="AB121" i="1"/>
  <c r="AC121" i="1"/>
  <c r="AD121" i="1"/>
  <c r="AE121" i="1"/>
  <c r="AB122" i="1"/>
  <c r="AC122" i="1"/>
  <c r="AD122" i="1"/>
  <c r="AE122" i="1"/>
  <c r="AI115" i="2" s="1"/>
  <c r="AB123" i="1"/>
  <c r="AC123" i="1"/>
  <c r="AG116" i="2" s="1"/>
  <c r="AD123" i="1"/>
  <c r="AE123" i="1"/>
  <c r="AB124" i="1"/>
  <c r="AC124" i="1"/>
  <c r="AD124" i="1"/>
  <c r="AE124" i="1"/>
  <c r="AI117" i="2" s="1"/>
  <c r="AB125" i="1"/>
  <c r="AC125" i="1"/>
  <c r="AD125" i="1"/>
  <c r="AE125" i="1"/>
  <c r="AB126" i="1"/>
  <c r="AC126" i="1"/>
  <c r="AG119" i="2" s="1"/>
  <c r="AD126" i="1"/>
  <c r="AE126" i="1"/>
  <c r="AB127" i="1"/>
  <c r="AC127" i="1"/>
  <c r="AD127" i="1"/>
  <c r="AE127" i="1"/>
  <c r="AB128" i="1"/>
  <c r="AC128" i="1"/>
  <c r="AD128" i="1"/>
  <c r="AE128" i="1"/>
  <c r="AI121" i="2" s="1"/>
  <c r="AB129" i="1"/>
  <c r="AC129" i="1"/>
  <c r="AG122" i="2" s="1"/>
  <c r="AD129" i="1"/>
  <c r="AE129" i="1"/>
  <c r="AB130" i="1"/>
  <c r="AC130" i="1"/>
  <c r="AD130" i="1"/>
  <c r="AE130" i="1"/>
  <c r="AI123" i="2" s="1"/>
  <c r="AB131" i="1"/>
  <c r="AC131" i="1"/>
  <c r="AD131" i="1"/>
  <c r="AE131" i="1"/>
  <c r="AB132" i="1"/>
  <c r="AC132" i="1"/>
  <c r="AG125" i="2" s="1"/>
  <c r="AD132" i="1"/>
  <c r="AE132" i="1"/>
  <c r="AB133" i="1"/>
  <c r="AC133" i="1"/>
  <c r="AD133" i="1"/>
  <c r="AE133" i="1"/>
  <c r="AB134" i="1"/>
  <c r="AC134" i="1"/>
  <c r="AD134" i="1"/>
  <c r="AE134" i="1"/>
  <c r="AI127" i="2" s="1"/>
  <c r="AB135" i="1"/>
  <c r="AC135" i="1"/>
  <c r="AG128" i="2" s="1"/>
  <c r="AD135" i="1"/>
  <c r="AE135" i="1"/>
  <c r="AB136" i="1"/>
  <c r="AC136" i="1"/>
  <c r="AD136" i="1"/>
  <c r="AE136" i="1"/>
  <c r="AI129" i="2" s="1"/>
  <c r="AB137" i="1"/>
  <c r="AC137" i="1"/>
  <c r="AD137" i="1"/>
  <c r="AE137" i="1"/>
  <c r="AB138" i="1"/>
  <c r="AC138" i="1"/>
  <c r="AG131" i="2" s="1"/>
  <c r="AD138" i="1"/>
  <c r="AE138" i="1"/>
  <c r="AB139" i="1"/>
  <c r="AC139" i="1"/>
  <c r="AD139" i="1"/>
  <c r="AE139" i="1"/>
  <c r="AB140" i="1"/>
  <c r="AC140" i="1"/>
  <c r="AD140" i="1"/>
  <c r="AE140" i="1"/>
  <c r="AI133" i="2" s="1"/>
  <c r="AB141" i="1"/>
  <c r="AC141" i="1"/>
  <c r="AG134" i="2" s="1"/>
  <c r="AD141" i="1"/>
  <c r="AE141" i="1"/>
  <c r="AB142" i="1"/>
  <c r="AC142" i="1"/>
  <c r="AD142" i="1"/>
  <c r="AE142" i="1"/>
  <c r="AI135" i="2" s="1"/>
  <c r="AB143" i="1"/>
  <c r="AC143" i="1"/>
  <c r="AD143" i="1"/>
  <c r="AE143" i="1"/>
  <c r="AB144" i="1"/>
  <c r="AC144" i="1"/>
  <c r="AG137" i="2" s="1"/>
  <c r="AD144" i="1"/>
  <c r="AE144" i="1"/>
  <c r="AB145" i="1"/>
  <c r="AC145" i="1"/>
  <c r="AD145" i="1"/>
  <c r="AE145" i="1"/>
  <c r="AB146" i="1"/>
  <c r="AC146" i="1"/>
  <c r="AD146" i="1"/>
  <c r="AE146" i="1"/>
  <c r="AI139" i="2" s="1"/>
  <c r="AB147" i="1"/>
  <c r="AC147" i="1"/>
  <c r="AG140" i="2" s="1"/>
  <c r="AD147" i="1"/>
  <c r="AE147" i="1"/>
  <c r="AB148" i="1"/>
  <c r="AC148" i="1"/>
  <c r="AD148" i="1"/>
  <c r="AE148" i="1"/>
  <c r="AI141" i="2" s="1"/>
  <c r="AB149" i="1"/>
  <c r="AC149" i="1"/>
  <c r="AD149" i="1"/>
  <c r="AE149" i="1"/>
  <c r="AB150" i="1"/>
  <c r="AC150" i="1"/>
  <c r="AG143" i="2" s="1"/>
  <c r="AD150" i="1"/>
  <c r="AE150" i="1"/>
  <c r="AB151" i="1"/>
  <c r="AC151" i="1"/>
  <c r="AD151" i="1"/>
  <c r="AE151" i="1"/>
  <c r="AB152" i="1"/>
  <c r="AC152" i="1"/>
  <c r="AD152" i="1"/>
  <c r="AE152" i="1"/>
  <c r="AI145" i="2" s="1"/>
  <c r="AB153" i="1"/>
  <c r="AC153" i="1"/>
  <c r="AG146" i="2" s="1"/>
  <c r="AD153" i="1"/>
  <c r="AE153" i="1"/>
  <c r="AB154" i="1"/>
  <c r="AC154" i="1"/>
  <c r="AD154" i="1"/>
  <c r="AE154" i="1"/>
  <c r="AI147" i="2" s="1"/>
  <c r="AB155" i="1"/>
  <c r="AC155" i="1"/>
  <c r="AD155" i="1"/>
  <c r="AE155" i="1"/>
  <c r="AB156" i="1"/>
  <c r="AC156" i="1"/>
  <c r="AG149" i="2" s="1"/>
  <c r="AD156" i="1"/>
  <c r="AE156" i="1"/>
  <c r="AB157" i="1"/>
  <c r="AC157" i="1"/>
  <c r="AD157" i="1"/>
  <c r="AE157" i="1"/>
  <c r="AB158" i="1"/>
  <c r="AC158" i="1"/>
  <c r="AD158" i="1"/>
  <c r="AE158" i="1"/>
  <c r="AI151" i="2" s="1"/>
  <c r="AB159" i="1"/>
  <c r="AC159" i="1"/>
  <c r="AG152" i="2" s="1"/>
  <c r="AD159" i="1"/>
  <c r="AE159" i="1"/>
  <c r="AB160" i="1"/>
  <c r="AC160" i="1"/>
  <c r="AD160" i="1"/>
  <c r="AE160" i="1"/>
  <c r="AI153" i="2" s="1"/>
  <c r="AB161" i="1"/>
  <c r="AC161" i="1"/>
  <c r="AD161" i="1"/>
  <c r="AE161" i="1"/>
  <c r="AB162" i="1"/>
  <c r="AC162" i="1"/>
  <c r="AG155" i="2" s="1"/>
  <c r="AD162" i="1"/>
  <c r="AE162" i="1"/>
  <c r="AE13" i="1"/>
  <c r="AD13" i="1"/>
  <c r="AC13" i="1"/>
  <c r="AB13" i="1"/>
  <c r="C14" i="1"/>
  <c r="C13" i="1"/>
  <c r="F13" i="1"/>
  <c r="F14" i="1"/>
  <c r="D13" i="1"/>
  <c r="C9" i="1"/>
  <c r="D14" i="1"/>
  <c r="E14" i="1"/>
  <c r="D15" i="1"/>
  <c r="E15" i="1"/>
  <c r="F15" i="1"/>
  <c r="D16" i="1"/>
  <c r="E16" i="1"/>
  <c r="F16" i="1"/>
  <c r="D17" i="1"/>
  <c r="E17" i="1"/>
  <c r="F17" i="1"/>
  <c r="D18" i="1"/>
  <c r="E18" i="1"/>
  <c r="F18" i="1"/>
  <c r="D19" i="1"/>
  <c r="E19" i="1"/>
  <c r="F19" i="1"/>
  <c r="D20" i="1"/>
  <c r="E20" i="1"/>
  <c r="F20" i="1"/>
  <c r="D21" i="1"/>
  <c r="E21" i="1"/>
  <c r="F21" i="1"/>
  <c r="D22" i="1"/>
  <c r="E22" i="1"/>
  <c r="F22" i="1"/>
  <c r="D23" i="1"/>
  <c r="E23" i="1"/>
  <c r="F23" i="1"/>
  <c r="D24" i="1"/>
  <c r="E24" i="1"/>
  <c r="F24" i="1"/>
  <c r="D25" i="1"/>
  <c r="E25" i="1"/>
  <c r="F25" i="1"/>
  <c r="D26" i="1"/>
  <c r="E26" i="1"/>
  <c r="F26" i="1"/>
  <c r="D27" i="1"/>
  <c r="E27" i="1"/>
  <c r="F27" i="1"/>
  <c r="D28" i="1"/>
  <c r="E28" i="1"/>
  <c r="F28" i="1"/>
  <c r="D29" i="1"/>
  <c r="E29" i="1"/>
  <c r="F29" i="1"/>
  <c r="D30" i="1"/>
  <c r="E30" i="1"/>
  <c r="F30" i="1"/>
  <c r="D31" i="1"/>
  <c r="E31" i="1"/>
  <c r="F31" i="1"/>
  <c r="D32" i="1"/>
  <c r="E32" i="1"/>
  <c r="F32" i="1"/>
  <c r="D33" i="1"/>
  <c r="E33" i="1"/>
  <c r="F33" i="1"/>
  <c r="D34" i="1"/>
  <c r="E34" i="1"/>
  <c r="F34" i="1"/>
  <c r="D35" i="1"/>
  <c r="E35" i="1"/>
  <c r="F35" i="1"/>
  <c r="D36" i="1"/>
  <c r="E36" i="1"/>
  <c r="F36" i="1"/>
  <c r="D37" i="1"/>
  <c r="E37" i="1"/>
  <c r="F37" i="1"/>
  <c r="D38" i="1"/>
  <c r="E38" i="1"/>
  <c r="F38" i="1"/>
  <c r="D39" i="1"/>
  <c r="E39" i="1"/>
  <c r="F39" i="1"/>
  <c r="D40" i="1"/>
  <c r="E40" i="1"/>
  <c r="F40" i="1"/>
  <c r="D41" i="1"/>
  <c r="E41" i="1"/>
  <c r="F41" i="1"/>
  <c r="D42" i="1"/>
  <c r="E42" i="1"/>
  <c r="F42" i="1"/>
  <c r="D43" i="1"/>
  <c r="E43" i="1"/>
  <c r="F43" i="1"/>
  <c r="E13" i="1"/>
  <c r="AJ7" i="2"/>
  <c r="AK7" i="2"/>
  <c r="AL7" i="2"/>
  <c r="AM7" i="2"/>
  <c r="AJ8" i="2"/>
  <c r="AK8" i="2"/>
  <c r="AL8" i="2"/>
  <c r="AM8" i="2"/>
  <c r="AJ9" i="2"/>
  <c r="AK9" i="2"/>
  <c r="AL9" i="2"/>
  <c r="AM9" i="2"/>
  <c r="AJ10" i="2"/>
  <c r="AK10" i="2"/>
  <c r="AL10" i="2"/>
  <c r="AM10" i="2"/>
  <c r="AJ11" i="2"/>
  <c r="AK11" i="2"/>
  <c r="AL11" i="2"/>
  <c r="AM11" i="2"/>
  <c r="AJ12" i="2"/>
  <c r="AK12" i="2"/>
  <c r="AL12" i="2"/>
  <c r="AM12" i="2"/>
  <c r="AJ13" i="2"/>
  <c r="AK13" i="2"/>
  <c r="AL13" i="2"/>
  <c r="AM13" i="2"/>
  <c r="AJ14" i="2"/>
  <c r="AK14" i="2"/>
  <c r="AL14" i="2"/>
  <c r="AM14" i="2"/>
  <c r="AJ15" i="2"/>
  <c r="AK15" i="2"/>
  <c r="AL15" i="2"/>
  <c r="AM15" i="2"/>
  <c r="AJ16" i="2"/>
  <c r="AK16" i="2"/>
  <c r="AL16" i="2"/>
  <c r="AM16" i="2"/>
  <c r="AJ17" i="2"/>
  <c r="AK17" i="2"/>
  <c r="AL17" i="2"/>
  <c r="AM17" i="2"/>
  <c r="AJ18" i="2"/>
  <c r="AK18" i="2"/>
  <c r="AL18" i="2"/>
  <c r="AM18" i="2"/>
  <c r="AJ19" i="2"/>
  <c r="AK19" i="2"/>
  <c r="AL19" i="2"/>
  <c r="AM19" i="2"/>
  <c r="AJ20" i="2"/>
  <c r="AK20" i="2"/>
  <c r="AL20" i="2"/>
  <c r="AM20" i="2"/>
  <c r="AJ21" i="2"/>
  <c r="AK21" i="2"/>
  <c r="AL21" i="2"/>
  <c r="AM21" i="2"/>
  <c r="AJ22" i="2"/>
  <c r="AK22" i="2"/>
  <c r="AL22" i="2"/>
  <c r="AM22" i="2"/>
  <c r="AJ23" i="2"/>
  <c r="AK23" i="2"/>
  <c r="AL23" i="2"/>
  <c r="AM23" i="2"/>
  <c r="AJ24" i="2"/>
  <c r="AK24" i="2"/>
  <c r="AL24" i="2"/>
  <c r="AM24" i="2"/>
  <c r="AJ25" i="2"/>
  <c r="AK25" i="2"/>
  <c r="AL25" i="2"/>
  <c r="AM25" i="2"/>
  <c r="AJ26" i="2"/>
  <c r="AK26" i="2"/>
  <c r="AL26" i="2"/>
  <c r="AM26" i="2"/>
  <c r="AJ27" i="2"/>
  <c r="AK27" i="2"/>
  <c r="AL27" i="2"/>
  <c r="AM27" i="2"/>
  <c r="AJ28" i="2"/>
  <c r="AK28" i="2"/>
  <c r="AL28" i="2"/>
  <c r="AM28" i="2"/>
  <c r="AJ29" i="2"/>
  <c r="AK29" i="2"/>
  <c r="AL29" i="2"/>
  <c r="AM29" i="2"/>
  <c r="AJ30" i="2"/>
  <c r="AK30" i="2"/>
  <c r="AL30" i="2"/>
  <c r="AM30" i="2"/>
  <c r="AJ31" i="2"/>
  <c r="AK31" i="2"/>
  <c r="AL31" i="2"/>
  <c r="AM31" i="2"/>
  <c r="AJ32" i="2"/>
  <c r="AK32" i="2"/>
  <c r="AL32" i="2"/>
  <c r="AM32" i="2"/>
  <c r="AJ33" i="2"/>
  <c r="AK33" i="2"/>
  <c r="AL33" i="2"/>
  <c r="AM33" i="2"/>
  <c r="AJ34" i="2"/>
  <c r="AK34" i="2"/>
  <c r="AL34" i="2"/>
  <c r="AM34" i="2"/>
  <c r="AJ35" i="2"/>
  <c r="AK35" i="2"/>
  <c r="AL35" i="2"/>
  <c r="AM35" i="2"/>
  <c r="AJ36" i="2"/>
  <c r="AK36" i="2"/>
  <c r="AL36" i="2"/>
  <c r="AM36" i="2"/>
  <c r="AJ37" i="2"/>
  <c r="AK37" i="2"/>
  <c r="AL37" i="2"/>
  <c r="AM37" i="2"/>
  <c r="AJ38" i="2"/>
  <c r="AK38" i="2"/>
  <c r="AL38" i="2"/>
  <c r="AM38" i="2"/>
  <c r="AJ39" i="2"/>
  <c r="AK39" i="2"/>
  <c r="AL39" i="2"/>
  <c r="AM39" i="2"/>
  <c r="AJ40" i="2"/>
  <c r="AK40" i="2"/>
  <c r="AL40" i="2"/>
  <c r="AM40" i="2"/>
  <c r="AJ41" i="2"/>
  <c r="AK41" i="2"/>
  <c r="AL41" i="2"/>
  <c r="AM41" i="2"/>
  <c r="AJ42" i="2"/>
  <c r="AK42" i="2"/>
  <c r="AL42" i="2"/>
  <c r="AM42" i="2"/>
  <c r="AJ43" i="2"/>
  <c r="AK43" i="2"/>
  <c r="AL43" i="2"/>
  <c r="AM43" i="2"/>
  <c r="AJ44" i="2"/>
  <c r="AK44" i="2"/>
  <c r="AL44" i="2"/>
  <c r="AM44" i="2"/>
  <c r="AJ45" i="2"/>
  <c r="AK45" i="2"/>
  <c r="AL45" i="2"/>
  <c r="AM45" i="2"/>
  <c r="AJ46" i="2"/>
  <c r="AK46" i="2"/>
  <c r="AL46" i="2"/>
  <c r="AM46" i="2"/>
  <c r="AJ47" i="2"/>
  <c r="AK47" i="2"/>
  <c r="AL47" i="2"/>
  <c r="AM47" i="2"/>
  <c r="AJ48" i="2"/>
  <c r="AK48" i="2"/>
  <c r="AL48" i="2"/>
  <c r="AM48" i="2"/>
  <c r="AJ49" i="2"/>
  <c r="AK49" i="2"/>
  <c r="AL49" i="2"/>
  <c r="AM49" i="2"/>
  <c r="AJ50" i="2"/>
  <c r="AK50" i="2"/>
  <c r="AL50" i="2"/>
  <c r="AM50" i="2"/>
  <c r="AJ51" i="2"/>
  <c r="AK51" i="2"/>
  <c r="AL51" i="2"/>
  <c r="AM51" i="2"/>
  <c r="AJ52" i="2"/>
  <c r="AK52" i="2"/>
  <c r="AL52" i="2"/>
  <c r="AM52" i="2"/>
  <c r="AJ53" i="2"/>
  <c r="AK53" i="2"/>
  <c r="AL53" i="2"/>
  <c r="AM53" i="2"/>
  <c r="AJ54" i="2"/>
  <c r="AK54" i="2"/>
  <c r="AL54" i="2"/>
  <c r="AM54" i="2"/>
  <c r="AJ55" i="2"/>
  <c r="AK55" i="2"/>
  <c r="AL55" i="2"/>
  <c r="AM55" i="2"/>
  <c r="AJ56" i="2"/>
  <c r="AK56" i="2"/>
  <c r="AL56" i="2"/>
  <c r="AM56" i="2"/>
  <c r="AJ57" i="2"/>
  <c r="AK57" i="2"/>
  <c r="AL57" i="2"/>
  <c r="AM57" i="2"/>
  <c r="AJ58" i="2"/>
  <c r="AK58" i="2"/>
  <c r="AL58" i="2"/>
  <c r="AM58" i="2"/>
  <c r="AJ59" i="2"/>
  <c r="AK59" i="2"/>
  <c r="AL59" i="2"/>
  <c r="AM59" i="2"/>
  <c r="AJ60" i="2"/>
  <c r="AK60" i="2"/>
  <c r="AL60" i="2"/>
  <c r="AM60" i="2"/>
  <c r="AJ61" i="2"/>
  <c r="AK61" i="2"/>
  <c r="AL61" i="2"/>
  <c r="AM61" i="2"/>
  <c r="AJ62" i="2"/>
  <c r="AK62" i="2"/>
  <c r="AL62" i="2"/>
  <c r="AM62" i="2"/>
  <c r="AJ63" i="2"/>
  <c r="AK63" i="2"/>
  <c r="AL63" i="2"/>
  <c r="AM63" i="2"/>
  <c r="AJ64" i="2"/>
  <c r="AK64" i="2"/>
  <c r="AL64" i="2"/>
  <c r="AM64" i="2"/>
  <c r="AJ65" i="2"/>
  <c r="AK65" i="2"/>
  <c r="AL65" i="2"/>
  <c r="AM65" i="2"/>
  <c r="AJ66" i="2"/>
  <c r="AK66" i="2"/>
  <c r="AL66" i="2"/>
  <c r="AM66" i="2"/>
  <c r="AJ67" i="2"/>
  <c r="AK67" i="2"/>
  <c r="AL67" i="2"/>
  <c r="AM67" i="2"/>
  <c r="AJ68" i="2"/>
  <c r="AK68" i="2"/>
  <c r="AL68" i="2"/>
  <c r="AM68" i="2"/>
  <c r="AJ69" i="2"/>
  <c r="AK69" i="2"/>
  <c r="AL69" i="2"/>
  <c r="AM69" i="2"/>
  <c r="AJ70" i="2"/>
  <c r="AK70" i="2"/>
  <c r="AL70" i="2"/>
  <c r="AM70" i="2"/>
  <c r="AJ71" i="2"/>
  <c r="AK71" i="2"/>
  <c r="AL71" i="2"/>
  <c r="AM71" i="2"/>
  <c r="AJ72" i="2"/>
  <c r="AK72" i="2"/>
  <c r="AL72" i="2"/>
  <c r="AM72" i="2"/>
  <c r="AJ73" i="2"/>
  <c r="AK73" i="2"/>
  <c r="AL73" i="2"/>
  <c r="AM73" i="2"/>
  <c r="AJ74" i="2"/>
  <c r="AK74" i="2"/>
  <c r="AL74" i="2"/>
  <c r="AM74" i="2"/>
  <c r="AJ75" i="2"/>
  <c r="AK75" i="2"/>
  <c r="AL75" i="2"/>
  <c r="AM75" i="2"/>
  <c r="AJ76" i="2"/>
  <c r="AK76" i="2"/>
  <c r="AL76" i="2"/>
  <c r="AM76" i="2"/>
  <c r="AJ77" i="2"/>
  <c r="AK77" i="2"/>
  <c r="AL77" i="2"/>
  <c r="AM77" i="2"/>
  <c r="AJ78" i="2"/>
  <c r="AK78" i="2"/>
  <c r="AL78" i="2"/>
  <c r="AM78" i="2"/>
  <c r="AJ79" i="2"/>
  <c r="AK79" i="2"/>
  <c r="AL79" i="2"/>
  <c r="AM79" i="2"/>
  <c r="AJ80" i="2"/>
  <c r="AK80" i="2"/>
  <c r="AL80" i="2"/>
  <c r="AM80" i="2"/>
  <c r="AJ81" i="2"/>
  <c r="AK81" i="2"/>
  <c r="AL81" i="2"/>
  <c r="AM81" i="2"/>
  <c r="AJ82" i="2"/>
  <c r="AK82" i="2"/>
  <c r="AL82" i="2"/>
  <c r="AM82" i="2"/>
  <c r="AJ83" i="2"/>
  <c r="AK83" i="2"/>
  <c r="AL83" i="2"/>
  <c r="AM83" i="2"/>
  <c r="AJ84" i="2"/>
  <c r="AK84" i="2"/>
  <c r="AL84" i="2"/>
  <c r="AM84" i="2"/>
  <c r="AJ85" i="2"/>
  <c r="AK85" i="2"/>
  <c r="AL85" i="2"/>
  <c r="AM85" i="2"/>
  <c r="AJ86" i="2"/>
  <c r="AK86" i="2"/>
  <c r="AL86" i="2"/>
  <c r="AM86" i="2"/>
  <c r="AJ87" i="2"/>
  <c r="AK87" i="2"/>
  <c r="AL87" i="2"/>
  <c r="AM87" i="2"/>
  <c r="AJ88" i="2"/>
  <c r="AK88" i="2"/>
  <c r="AL88" i="2"/>
  <c r="AM88" i="2"/>
  <c r="AJ89" i="2"/>
  <c r="AK89" i="2"/>
  <c r="AL89" i="2"/>
  <c r="AM89" i="2"/>
  <c r="AJ90" i="2"/>
  <c r="AK90" i="2"/>
  <c r="AL90" i="2"/>
  <c r="AM90" i="2"/>
  <c r="AJ91" i="2"/>
  <c r="AK91" i="2"/>
  <c r="AL91" i="2"/>
  <c r="AM91" i="2"/>
  <c r="AJ92" i="2"/>
  <c r="AK92" i="2"/>
  <c r="AL92" i="2"/>
  <c r="AM92" i="2"/>
  <c r="AJ93" i="2"/>
  <c r="AK93" i="2"/>
  <c r="AL93" i="2"/>
  <c r="AM93" i="2"/>
  <c r="AJ94" i="2"/>
  <c r="AK94" i="2"/>
  <c r="AL94" i="2"/>
  <c r="AM94" i="2"/>
  <c r="AJ95" i="2"/>
  <c r="AK95" i="2"/>
  <c r="AL95" i="2"/>
  <c r="AM95" i="2"/>
  <c r="AJ96" i="2"/>
  <c r="AK96" i="2"/>
  <c r="AL96" i="2"/>
  <c r="AM96" i="2"/>
  <c r="AJ97" i="2"/>
  <c r="AK97" i="2"/>
  <c r="AL97" i="2"/>
  <c r="AM97" i="2"/>
  <c r="AJ98" i="2"/>
  <c r="AK98" i="2"/>
  <c r="AL98" i="2"/>
  <c r="AM98" i="2"/>
  <c r="AJ99" i="2"/>
  <c r="AK99" i="2"/>
  <c r="AL99" i="2"/>
  <c r="AM99" i="2"/>
  <c r="AJ100" i="2"/>
  <c r="AK100" i="2"/>
  <c r="AL100" i="2"/>
  <c r="AM100" i="2"/>
  <c r="AJ101" i="2"/>
  <c r="AK101" i="2"/>
  <c r="AL101" i="2"/>
  <c r="AM101" i="2"/>
  <c r="AJ102" i="2"/>
  <c r="AK102" i="2"/>
  <c r="AL102" i="2"/>
  <c r="AM102" i="2"/>
  <c r="AJ103" i="2"/>
  <c r="AK103" i="2"/>
  <c r="AL103" i="2"/>
  <c r="AM103" i="2"/>
  <c r="AJ104" i="2"/>
  <c r="AK104" i="2"/>
  <c r="AL104" i="2"/>
  <c r="AM104" i="2"/>
  <c r="AJ105" i="2"/>
  <c r="AK105" i="2"/>
  <c r="AL105" i="2"/>
  <c r="AM105" i="2"/>
  <c r="AJ106" i="2"/>
  <c r="AK106" i="2"/>
  <c r="AL106" i="2"/>
  <c r="AM106" i="2"/>
  <c r="AJ107" i="2"/>
  <c r="AK107" i="2"/>
  <c r="AL107" i="2"/>
  <c r="AM107" i="2"/>
  <c r="AJ108" i="2"/>
  <c r="AK108" i="2"/>
  <c r="AL108" i="2"/>
  <c r="AM108" i="2"/>
  <c r="AJ109" i="2"/>
  <c r="AK109" i="2"/>
  <c r="AL109" i="2"/>
  <c r="AM109" i="2"/>
  <c r="AJ110" i="2"/>
  <c r="AK110" i="2"/>
  <c r="AL110" i="2"/>
  <c r="AM110" i="2"/>
  <c r="AJ111" i="2"/>
  <c r="AK111" i="2"/>
  <c r="AL111" i="2"/>
  <c r="AM111" i="2"/>
  <c r="AJ112" i="2"/>
  <c r="AK112" i="2"/>
  <c r="AL112" i="2"/>
  <c r="AM112" i="2"/>
  <c r="AJ113" i="2"/>
  <c r="AK113" i="2"/>
  <c r="AL113" i="2"/>
  <c r="AM113" i="2"/>
  <c r="AJ114" i="2"/>
  <c r="AK114" i="2"/>
  <c r="AL114" i="2"/>
  <c r="AM114" i="2"/>
  <c r="AJ115" i="2"/>
  <c r="AK115" i="2"/>
  <c r="AL115" i="2"/>
  <c r="AM115" i="2"/>
  <c r="AJ116" i="2"/>
  <c r="AK116" i="2"/>
  <c r="AL116" i="2"/>
  <c r="AM116" i="2"/>
  <c r="AJ117" i="2"/>
  <c r="AK117" i="2"/>
  <c r="AL117" i="2"/>
  <c r="AM117" i="2"/>
  <c r="AJ118" i="2"/>
  <c r="AK118" i="2"/>
  <c r="AL118" i="2"/>
  <c r="AM118" i="2"/>
  <c r="AJ119" i="2"/>
  <c r="AK119" i="2"/>
  <c r="AL119" i="2"/>
  <c r="AM119" i="2"/>
  <c r="AJ120" i="2"/>
  <c r="AK120" i="2"/>
  <c r="AL120" i="2"/>
  <c r="AM120" i="2"/>
  <c r="AJ121" i="2"/>
  <c r="AK121" i="2"/>
  <c r="AL121" i="2"/>
  <c r="AM121" i="2"/>
  <c r="AJ122" i="2"/>
  <c r="AK122" i="2"/>
  <c r="AL122" i="2"/>
  <c r="AM122" i="2"/>
  <c r="AJ123" i="2"/>
  <c r="AK123" i="2"/>
  <c r="AL123" i="2"/>
  <c r="AM123" i="2"/>
  <c r="AJ124" i="2"/>
  <c r="AK124" i="2"/>
  <c r="AL124" i="2"/>
  <c r="AM124" i="2"/>
  <c r="AJ125" i="2"/>
  <c r="AK125" i="2"/>
  <c r="AL125" i="2"/>
  <c r="AM125" i="2"/>
  <c r="AJ126" i="2"/>
  <c r="AK126" i="2"/>
  <c r="AL126" i="2"/>
  <c r="AM126" i="2"/>
  <c r="AJ127" i="2"/>
  <c r="AK127" i="2"/>
  <c r="AL127" i="2"/>
  <c r="AM127" i="2"/>
  <c r="AJ128" i="2"/>
  <c r="AK128" i="2"/>
  <c r="AL128" i="2"/>
  <c r="AM128" i="2"/>
  <c r="AJ129" i="2"/>
  <c r="AK129" i="2"/>
  <c r="AL129" i="2"/>
  <c r="AM129" i="2"/>
  <c r="AJ130" i="2"/>
  <c r="AK130" i="2"/>
  <c r="AL130" i="2"/>
  <c r="AM130" i="2"/>
  <c r="AJ131" i="2"/>
  <c r="AK131" i="2"/>
  <c r="AL131" i="2"/>
  <c r="AM131" i="2"/>
  <c r="AJ132" i="2"/>
  <c r="AK132" i="2"/>
  <c r="AL132" i="2"/>
  <c r="AM132" i="2"/>
  <c r="AJ133" i="2"/>
  <c r="AK133" i="2"/>
  <c r="AL133" i="2"/>
  <c r="AM133" i="2"/>
  <c r="AJ134" i="2"/>
  <c r="AK134" i="2"/>
  <c r="AL134" i="2"/>
  <c r="AM134" i="2"/>
  <c r="AJ135" i="2"/>
  <c r="AK135" i="2"/>
  <c r="AL135" i="2"/>
  <c r="AM135" i="2"/>
  <c r="AJ136" i="2"/>
  <c r="AK136" i="2"/>
  <c r="AL136" i="2"/>
  <c r="AM136" i="2"/>
  <c r="AJ137" i="2"/>
  <c r="AK137" i="2"/>
  <c r="AL137" i="2"/>
  <c r="AM137" i="2"/>
  <c r="AJ138" i="2"/>
  <c r="AK138" i="2"/>
  <c r="AL138" i="2"/>
  <c r="AM138" i="2"/>
  <c r="AJ139" i="2"/>
  <c r="AK139" i="2"/>
  <c r="AL139" i="2"/>
  <c r="AM139" i="2"/>
  <c r="AJ140" i="2"/>
  <c r="AK140" i="2"/>
  <c r="AL140" i="2"/>
  <c r="AM140" i="2"/>
  <c r="AJ141" i="2"/>
  <c r="AK141" i="2"/>
  <c r="AL141" i="2"/>
  <c r="AM141" i="2"/>
  <c r="AJ142" i="2"/>
  <c r="AK142" i="2"/>
  <c r="AL142" i="2"/>
  <c r="AM142" i="2"/>
  <c r="AJ143" i="2"/>
  <c r="AK143" i="2"/>
  <c r="AL143" i="2"/>
  <c r="AM143" i="2"/>
  <c r="AJ144" i="2"/>
  <c r="AK144" i="2"/>
  <c r="AL144" i="2"/>
  <c r="AM144" i="2"/>
  <c r="AJ145" i="2"/>
  <c r="AK145" i="2"/>
  <c r="AL145" i="2"/>
  <c r="AM145" i="2"/>
  <c r="AJ146" i="2"/>
  <c r="AK146" i="2"/>
  <c r="AL146" i="2"/>
  <c r="AM146" i="2"/>
  <c r="AJ147" i="2"/>
  <c r="AK147" i="2"/>
  <c r="AL147" i="2"/>
  <c r="AM147" i="2"/>
  <c r="AJ148" i="2"/>
  <c r="AK148" i="2"/>
  <c r="AL148" i="2"/>
  <c r="AM148" i="2"/>
  <c r="AJ149" i="2"/>
  <c r="AK149" i="2"/>
  <c r="AL149" i="2"/>
  <c r="AM149" i="2"/>
  <c r="AJ150" i="2"/>
  <c r="AK150" i="2"/>
  <c r="AL150" i="2"/>
  <c r="AM150" i="2"/>
  <c r="AJ151" i="2"/>
  <c r="AK151" i="2"/>
  <c r="AL151" i="2"/>
  <c r="AM151" i="2"/>
  <c r="AJ152" i="2"/>
  <c r="AK152" i="2"/>
  <c r="AL152" i="2"/>
  <c r="AM152" i="2"/>
  <c r="AJ153" i="2"/>
  <c r="AK153" i="2"/>
  <c r="AL153" i="2"/>
  <c r="AM153" i="2"/>
  <c r="AJ154" i="2"/>
  <c r="AK154" i="2"/>
  <c r="AL154" i="2"/>
  <c r="AM154" i="2"/>
  <c r="AJ155" i="2"/>
  <c r="AK155" i="2"/>
  <c r="AL155" i="2"/>
  <c r="AM155" i="2"/>
  <c r="AK6" i="2"/>
  <c r="AL6" i="2"/>
  <c r="AM6" i="2"/>
  <c r="AJ6" i="2"/>
  <c r="AI8" i="2"/>
  <c r="AI10" i="2"/>
  <c r="AI11" i="2"/>
  <c r="AI12" i="2"/>
  <c r="AI14" i="2"/>
  <c r="AI16" i="2"/>
  <c r="AI17" i="2"/>
  <c r="AI18" i="2"/>
  <c r="AI20" i="2"/>
  <c r="AI22" i="2"/>
  <c r="AI23" i="2"/>
  <c r="AI24" i="2"/>
  <c r="AI26" i="2"/>
  <c r="AI28" i="2"/>
  <c r="AI29" i="2"/>
  <c r="AI30" i="2"/>
  <c r="AI32" i="2"/>
  <c r="AI34" i="2"/>
  <c r="AI35" i="2"/>
  <c r="AI36" i="2"/>
  <c r="AI38" i="2"/>
  <c r="AI40" i="2"/>
  <c r="AI41" i="2"/>
  <c r="AI42" i="2"/>
  <c r="AI44" i="2"/>
  <c r="AI46" i="2"/>
  <c r="AI47" i="2"/>
  <c r="AI48" i="2"/>
  <c r="AI50" i="2"/>
  <c r="AI52" i="2"/>
  <c r="AI53" i="2"/>
  <c r="AI54" i="2"/>
  <c r="AI56" i="2"/>
  <c r="AI58" i="2"/>
  <c r="AI59" i="2"/>
  <c r="AI60" i="2"/>
  <c r="AI62" i="2"/>
  <c r="AI64" i="2"/>
  <c r="AI65" i="2"/>
  <c r="AI66" i="2"/>
  <c r="AI68" i="2"/>
  <c r="AI70" i="2"/>
  <c r="AI71" i="2"/>
  <c r="AI72" i="2"/>
  <c r="AI74" i="2"/>
  <c r="AI76" i="2"/>
  <c r="AI77" i="2"/>
  <c r="AI78" i="2"/>
  <c r="AI80" i="2"/>
  <c r="AI82" i="2"/>
  <c r="AI83" i="2"/>
  <c r="AI84" i="2"/>
  <c r="AI86" i="2"/>
  <c r="AI88" i="2"/>
  <c r="AI89" i="2"/>
  <c r="AI90" i="2"/>
  <c r="AI92" i="2"/>
  <c r="AI94" i="2"/>
  <c r="AI95" i="2"/>
  <c r="AI96" i="2"/>
  <c r="AI98" i="2"/>
  <c r="AI100" i="2"/>
  <c r="AI101" i="2"/>
  <c r="AI102" i="2"/>
  <c r="AI104" i="2"/>
  <c r="AI106" i="2"/>
  <c r="AI107" i="2"/>
  <c r="AI108" i="2"/>
  <c r="AI110" i="2"/>
  <c r="AI112" i="2"/>
  <c r="AI113" i="2"/>
  <c r="AI114" i="2"/>
  <c r="AI116" i="2"/>
  <c r="AI118" i="2"/>
  <c r="AI119" i="2"/>
  <c r="AI120" i="2"/>
  <c r="AI122" i="2"/>
  <c r="AI124" i="2"/>
  <c r="AI125" i="2"/>
  <c r="AI126" i="2"/>
  <c r="AI128" i="2"/>
  <c r="AI130" i="2"/>
  <c r="AI131" i="2"/>
  <c r="AI132" i="2"/>
  <c r="AI134" i="2"/>
  <c r="AI136" i="2"/>
  <c r="AI137" i="2"/>
  <c r="AI138" i="2"/>
  <c r="AI140" i="2"/>
  <c r="AI142" i="2"/>
  <c r="AI143" i="2"/>
  <c r="AI144" i="2"/>
  <c r="AI146" i="2"/>
  <c r="AI148" i="2"/>
  <c r="AI149" i="2"/>
  <c r="AI150" i="2"/>
  <c r="AI152" i="2"/>
  <c r="AI154" i="2"/>
  <c r="AI155" i="2"/>
  <c r="AI6" i="2"/>
  <c r="AF151" i="2"/>
  <c r="AG151" i="2"/>
  <c r="AF152" i="2"/>
  <c r="AF153" i="2"/>
  <c r="AG153" i="2"/>
  <c r="AF154" i="2"/>
  <c r="AG154" i="2"/>
  <c r="AF155" i="2"/>
  <c r="AF97" i="2"/>
  <c r="AG97" i="2"/>
  <c r="AF98" i="2"/>
  <c r="AF99" i="2"/>
  <c r="AG99" i="2"/>
  <c r="AF100" i="2"/>
  <c r="AG100" i="2"/>
  <c r="AF101" i="2"/>
  <c r="AF102" i="2"/>
  <c r="AG102" i="2"/>
  <c r="AF103" i="2"/>
  <c r="AG103" i="2"/>
  <c r="AF104" i="2"/>
  <c r="AF105" i="2"/>
  <c r="AG105" i="2"/>
  <c r="AF106" i="2"/>
  <c r="AG106" i="2"/>
  <c r="AF107" i="2"/>
  <c r="AF108" i="2"/>
  <c r="AG108" i="2"/>
  <c r="AF109" i="2"/>
  <c r="AG109" i="2"/>
  <c r="AF110" i="2"/>
  <c r="AF111" i="2"/>
  <c r="AG111" i="2"/>
  <c r="AF112" i="2"/>
  <c r="AG112" i="2"/>
  <c r="AF113" i="2"/>
  <c r="AF114" i="2"/>
  <c r="AG114" i="2"/>
  <c r="AF115" i="2"/>
  <c r="AG115" i="2"/>
  <c r="AF116" i="2"/>
  <c r="AF117" i="2"/>
  <c r="AG117" i="2"/>
  <c r="AF118" i="2"/>
  <c r="AG118" i="2"/>
  <c r="AF119" i="2"/>
  <c r="AF120" i="2"/>
  <c r="AG120" i="2"/>
  <c r="AF121" i="2"/>
  <c r="AG121" i="2"/>
  <c r="AF122" i="2"/>
  <c r="AF123" i="2"/>
  <c r="AG123" i="2"/>
  <c r="AF124" i="2"/>
  <c r="AG124" i="2"/>
  <c r="AF125" i="2"/>
  <c r="AF126" i="2"/>
  <c r="AG126" i="2"/>
  <c r="AF127" i="2"/>
  <c r="AG127" i="2"/>
  <c r="AF128" i="2"/>
  <c r="AF129" i="2"/>
  <c r="AG129" i="2"/>
  <c r="AF130" i="2"/>
  <c r="AG130" i="2"/>
  <c r="AF131" i="2"/>
  <c r="AF132" i="2"/>
  <c r="AG132" i="2"/>
  <c r="AF133" i="2"/>
  <c r="AG133" i="2"/>
  <c r="AF134" i="2"/>
  <c r="AF135" i="2"/>
  <c r="AG135" i="2"/>
  <c r="AF136" i="2"/>
  <c r="AG136" i="2"/>
  <c r="AF137" i="2"/>
  <c r="AF138" i="2"/>
  <c r="AG138" i="2"/>
  <c r="AF139" i="2"/>
  <c r="AG139" i="2"/>
  <c r="AF140" i="2"/>
  <c r="AF141" i="2"/>
  <c r="AG141" i="2"/>
  <c r="AF142" i="2"/>
  <c r="AG142" i="2"/>
  <c r="AF143" i="2"/>
  <c r="AF144" i="2"/>
  <c r="AG144" i="2"/>
  <c r="AF145" i="2"/>
  <c r="AG145" i="2"/>
  <c r="AF146" i="2"/>
  <c r="AF147" i="2"/>
  <c r="AG147" i="2"/>
  <c r="AF148" i="2"/>
  <c r="AG148" i="2"/>
  <c r="AF149" i="2"/>
  <c r="AF150" i="2"/>
  <c r="AG150" i="2"/>
  <c r="AF96" i="2"/>
  <c r="AG96" i="2"/>
  <c r="AH96" i="2"/>
  <c r="AH97" i="2"/>
  <c r="AH98" i="2"/>
  <c r="AH99" i="2"/>
  <c r="AH100" i="2"/>
  <c r="AH101" i="2"/>
  <c r="AH102" i="2"/>
  <c r="AH103" i="2"/>
  <c r="AH104" i="2"/>
  <c r="AH105" i="2"/>
  <c r="AH106" i="2"/>
  <c r="AH107" i="2"/>
  <c r="AH108" i="2"/>
  <c r="AH109" i="2"/>
  <c r="AH110" i="2"/>
  <c r="AH111" i="2"/>
  <c r="AH112" i="2"/>
  <c r="AH113" i="2"/>
  <c r="AH114" i="2"/>
  <c r="AH115" i="2"/>
  <c r="AF88" i="2"/>
  <c r="AG88" i="2"/>
  <c r="AH88" i="2"/>
  <c r="AF89" i="2"/>
  <c r="AH89" i="2"/>
  <c r="AF90" i="2"/>
  <c r="AG90" i="2"/>
  <c r="AH90" i="2"/>
  <c r="AF91" i="2"/>
  <c r="AG91" i="2"/>
  <c r="AH91" i="2"/>
  <c r="AF92" i="2"/>
  <c r="AH92" i="2"/>
  <c r="AF93" i="2"/>
  <c r="AH93" i="2"/>
  <c r="AF94" i="2"/>
  <c r="AG94" i="2"/>
  <c r="AH94" i="2"/>
  <c r="AF95" i="2"/>
  <c r="AH95" i="2"/>
  <c r="AF7" i="2"/>
  <c r="AG7" i="2"/>
  <c r="AH7" i="2"/>
  <c r="AF8" i="2"/>
  <c r="AH8" i="2"/>
  <c r="AF9" i="2"/>
  <c r="AG9" i="2"/>
  <c r="AH9" i="2"/>
  <c r="AF10" i="2"/>
  <c r="AG10" i="2"/>
  <c r="AH10" i="2"/>
  <c r="AF11" i="2"/>
  <c r="AH11" i="2"/>
  <c r="AF12" i="2"/>
  <c r="AH12" i="2"/>
  <c r="AF13" i="2"/>
  <c r="AG13" i="2"/>
  <c r="AH13" i="2"/>
  <c r="AF14" i="2"/>
  <c r="AH14" i="2"/>
  <c r="AF15" i="2"/>
  <c r="AG15" i="2"/>
  <c r="AH15" i="2"/>
  <c r="AF16" i="2"/>
  <c r="AG16" i="2"/>
  <c r="AH16" i="2"/>
  <c r="AF17" i="2"/>
  <c r="AH17" i="2"/>
  <c r="AF18" i="2"/>
  <c r="AH18" i="2"/>
  <c r="AF19" i="2"/>
  <c r="AG19" i="2"/>
  <c r="AH19" i="2"/>
  <c r="AF20" i="2"/>
  <c r="AH20" i="2"/>
  <c r="AF21" i="2"/>
  <c r="AG21" i="2"/>
  <c r="AH21" i="2"/>
  <c r="AF22" i="2"/>
  <c r="AG22" i="2"/>
  <c r="AH22" i="2"/>
  <c r="AF23" i="2"/>
  <c r="AH23" i="2"/>
  <c r="AF24" i="2"/>
  <c r="AH24" i="2"/>
  <c r="AF25" i="2"/>
  <c r="AG25" i="2"/>
  <c r="AH25" i="2"/>
  <c r="AF26" i="2"/>
  <c r="AH26" i="2"/>
  <c r="AF27" i="2"/>
  <c r="AG27" i="2"/>
  <c r="AH27" i="2"/>
  <c r="AF28" i="2"/>
  <c r="AG28" i="2"/>
  <c r="AH28" i="2"/>
  <c r="AF29" i="2"/>
  <c r="AH29" i="2"/>
  <c r="AF30" i="2"/>
  <c r="AH30" i="2"/>
  <c r="AF31" i="2"/>
  <c r="AG31" i="2"/>
  <c r="AH31" i="2"/>
  <c r="AF32" i="2"/>
  <c r="AH32" i="2"/>
  <c r="AF33" i="2"/>
  <c r="AG33" i="2"/>
  <c r="AH33" i="2"/>
  <c r="AF34" i="2"/>
  <c r="AG34" i="2"/>
  <c r="AH34" i="2"/>
  <c r="AF35" i="2"/>
  <c r="AH35" i="2"/>
  <c r="AF36" i="2"/>
  <c r="AH36" i="2"/>
  <c r="AF37" i="2"/>
  <c r="AG37" i="2"/>
  <c r="AH37" i="2"/>
  <c r="AF38" i="2"/>
  <c r="AH38" i="2"/>
  <c r="AF39" i="2"/>
  <c r="AG39" i="2"/>
  <c r="AH39" i="2"/>
  <c r="AF40" i="2"/>
  <c r="AG40" i="2"/>
  <c r="AH40" i="2"/>
  <c r="AF41" i="2"/>
  <c r="AH41" i="2"/>
  <c r="AF42" i="2"/>
  <c r="AH42" i="2"/>
  <c r="AF43" i="2"/>
  <c r="AG43" i="2"/>
  <c r="AH43" i="2"/>
  <c r="AF44" i="2"/>
  <c r="AH44" i="2"/>
  <c r="AF45" i="2"/>
  <c r="AG45" i="2"/>
  <c r="AH45" i="2"/>
  <c r="AF46" i="2"/>
  <c r="AG46" i="2"/>
  <c r="AH46" i="2"/>
  <c r="AF47" i="2"/>
  <c r="AH47" i="2"/>
  <c r="AF48" i="2"/>
  <c r="AH48" i="2"/>
  <c r="AF49" i="2"/>
  <c r="AG49" i="2"/>
  <c r="AH49" i="2"/>
  <c r="AF50" i="2"/>
  <c r="AH50" i="2"/>
  <c r="AF51" i="2"/>
  <c r="AG51" i="2"/>
  <c r="AH51" i="2"/>
  <c r="AF52" i="2"/>
  <c r="AG52" i="2"/>
  <c r="AH52" i="2"/>
  <c r="AF53" i="2"/>
  <c r="AH53" i="2"/>
  <c r="AF54" i="2"/>
  <c r="AH54" i="2"/>
  <c r="AF55" i="2"/>
  <c r="AG55" i="2"/>
  <c r="AH55" i="2"/>
  <c r="AF56" i="2"/>
  <c r="AH56" i="2"/>
  <c r="AF57" i="2"/>
  <c r="AG57" i="2"/>
  <c r="AH57" i="2"/>
  <c r="AF58" i="2"/>
  <c r="AG58" i="2"/>
  <c r="AH58" i="2"/>
  <c r="AF59" i="2"/>
  <c r="AH59" i="2"/>
  <c r="AF60" i="2"/>
  <c r="AH60" i="2"/>
  <c r="AF61" i="2"/>
  <c r="AG61" i="2"/>
  <c r="AH61" i="2"/>
  <c r="AF62" i="2"/>
  <c r="AH62" i="2"/>
  <c r="AF63" i="2"/>
  <c r="AG63" i="2"/>
  <c r="AH63" i="2"/>
  <c r="AF64" i="2"/>
  <c r="AG64" i="2"/>
  <c r="AH64" i="2"/>
  <c r="AF65" i="2"/>
  <c r="AH65" i="2"/>
  <c r="AF66" i="2"/>
  <c r="AH66" i="2"/>
  <c r="AF67" i="2"/>
  <c r="AG67" i="2"/>
  <c r="AH67" i="2"/>
  <c r="AF68" i="2"/>
  <c r="AH68" i="2"/>
  <c r="AF69" i="2"/>
  <c r="AG69" i="2"/>
  <c r="AH69" i="2"/>
  <c r="AF70" i="2"/>
  <c r="AG70" i="2"/>
  <c r="AH70" i="2"/>
  <c r="AF71" i="2"/>
  <c r="AH71" i="2"/>
  <c r="AF72" i="2"/>
  <c r="AH72" i="2"/>
  <c r="AF73" i="2"/>
  <c r="AG73" i="2"/>
  <c r="AH73" i="2"/>
  <c r="AF74" i="2"/>
  <c r="AH74" i="2"/>
  <c r="AF75" i="2"/>
  <c r="AG75" i="2"/>
  <c r="AH75" i="2"/>
  <c r="AF76" i="2"/>
  <c r="AG76" i="2"/>
  <c r="AH76" i="2"/>
  <c r="AF77" i="2"/>
  <c r="AH77" i="2"/>
  <c r="AF78" i="2"/>
  <c r="AH78" i="2"/>
  <c r="AF79" i="2"/>
  <c r="AG79" i="2"/>
  <c r="AH79" i="2"/>
  <c r="AF80" i="2"/>
  <c r="AH80" i="2"/>
  <c r="AF81" i="2"/>
  <c r="AG81" i="2"/>
  <c r="AH81" i="2"/>
  <c r="AF82" i="2"/>
  <c r="AG82" i="2"/>
  <c r="AH82" i="2"/>
  <c r="AF83" i="2"/>
  <c r="AH83" i="2"/>
  <c r="AF84" i="2"/>
  <c r="AH84" i="2"/>
  <c r="AF85" i="2"/>
  <c r="AG85" i="2"/>
  <c r="AH85" i="2"/>
  <c r="AF86" i="2"/>
  <c r="AH86" i="2"/>
  <c r="AF87" i="2"/>
  <c r="AG87" i="2"/>
  <c r="AH87" i="2"/>
  <c r="AG6" i="2"/>
  <c r="AH6" i="2"/>
  <c r="AF6" i="2"/>
  <c r="C15" i="1"/>
  <c r="C16" i="1"/>
  <c r="C17" i="1"/>
  <c r="C18" i="1"/>
  <c r="C19" i="1"/>
  <c r="C20" i="1"/>
  <c r="C21" i="1"/>
  <c r="C22" i="1"/>
  <c r="C23" i="1"/>
  <c r="C24" i="1"/>
  <c r="C25" i="1"/>
  <c r="C26" i="1"/>
  <c r="C27" i="1"/>
  <c r="C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AL14" i="1"/>
  <c r="AM14" i="1"/>
  <c r="AN14" i="1"/>
  <c r="AL15" i="1"/>
  <c r="AM15" i="1"/>
  <c r="AN15" i="1"/>
  <c r="AL16" i="1"/>
  <c r="AM16" i="1"/>
  <c r="AN16" i="1"/>
  <c r="AL17" i="1"/>
  <c r="AM17" i="1"/>
  <c r="AN17" i="1"/>
  <c r="AL18" i="1"/>
  <c r="AM18" i="1"/>
  <c r="AN18" i="1"/>
  <c r="AL19" i="1"/>
  <c r="AM19" i="1"/>
  <c r="AN19" i="1"/>
  <c r="AL20" i="1"/>
  <c r="AM20" i="1"/>
  <c r="AN20" i="1"/>
  <c r="AL21" i="1"/>
  <c r="AM21" i="1"/>
  <c r="AN21" i="1"/>
  <c r="AL22" i="1"/>
  <c r="AM22" i="1"/>
  <c r="AN22" i="1"/>
  <c r="AL23" i="1"/>
  <c r="AM23" i="1"/>
  <c r="AN23" i="1"/>
  <c r="AL24" i="1"/>
  <c r="AM24" i="1"/>
  <c r="AN24" i="1"/>
  <c r="AL25" i="1"/>
  <c r="AM25" i="1"/>
  <c r="AN25" i="1"/>
  <c r="AL26" i="1"/>
  <c r="AM26" i="1"/>
  <c r="AN26" i="1"/>
  <c r="AL27" i="1"/>
  <c r="AM27" i="1"/>
  <c r="AN27" i="1"/>
  <c r="AL28" i="1"/>
  <c r="AM28" i="1"/>
  <c r="AN28" i="1"/>
  <c r="AL29" i="1"/>
  <c r="AM29" i="1"/>
  <c r="AN29" i="1"/>
  <c r="AL30" i="1"/>
  <c r="AM30" i="1"/>
  <c r="AN30" i="1"/>
  <c r="AL31" i="1"/>
  <c r="AM31" i="1"/>
  <c r="AN31" i="1"/>
  <c r="AL32" i="1"/>
  <c r="AM32" i="1"/>
  <c r="AN32" i="1"/>
  <c r="AL33" i="1"/>
  <c r="AM33" i="1"/>
  <c r="AN33" i="1"/>
  <c r="AL34" i="1"/>
  <c r="AM34" i="1"/>
  <c r="AN34" i="1"/>
  <c r="AL35" i="1"/>
  <c r="AM35" i="1"/>
  <c r="AN35" i="1"/>
  <c r="AL36" i="1"/>
  <c r="AM36" i="1"/>
  <c r="AN36" i="1"/>
  <c r="AL37" i="1"/>
  <c r="AM37" i="1"/>
  <c r="AN37" i="1"/>
  <c r="AL38" i="1"/>
  <c r="AM38" i="1"/>
  <c r="AN38" i="1"/>
  <c r="AL39" i="1"/>
  <c r="AM39" i="1"/>
  <c r="AN39" i="1"/>
  <c r="AL40" i="1"/>
  <c r="AM40" i="1"/>
  <c r="AN40" i="1"/>
  <c r="AL41" i="1"/>
  <c r="AM41" i="1"/>
  <c r="AN41" i="1"/>
  <c r="AL42" i="1"/>
  <c r="AM42" i="1"/>
  <c r="AN42" i="1"/>
  <c r="AL43" i="1"/>
  <c r="AM43" i="1"/>
  <c r="AN43" i="1"/>
  <c r="AL44" i="1"/>
  <c r="AM44" i="1"/>
  <c r="AN44" i="1"/>
  <c r="AL45" i="1"/>
  <c r="AM45" i="1"/>
  <c r="AN45" i="1"/>
  <c r="AL46" i="1"/>
  <c r="AM46" i="1"/>
  <c r="AN46" i="1"/>
  <c r="AL47" i="1"/>
  <c r="AM47" i="1"/>
  <c r="AN47" i="1"/>
  <c r="AL48" i="1"/>
  <c r="AM48" i="1"/>
  <c r="AN48" i="1"/>
  <c r="AL49" i="1"/>
  <c r="AM49" i="1"/>
  <c r="AN49" i="1"/>
  <c r="AL50" i="1"/>
  <c r="AM50" i="1"/>
  <c r="AN50" i="1"/>
  <c r="AL51" i="1"/>
  <c r="AM51" i="1"/>
  <c r="AN51" i="1"/>
  <c r="AL52" i="1"/>
  <c r="AM52" i="1"/>
  <c r="AN52" i="1"/>
  <c r="AL53" i="1"/>
  <c r="AM53" i="1"/>
  <c r="AN53" i="1"/>
  <c r="AL54" i="1"/>
  <c r="AM54" i="1"/>
  <c r="AN54" i="1"/>
  <c r="AL55" i="1"/>
  <c r="AM55" i="1"/>
  <c r="AN55" i="1"/>
  <c r="AL56" i="1"/>
  <c r="AM56" i="1"/>
  <c r="AN56" i="1"/>
  <c r="AL57" i="1"/>
  <c r="AM57" i="1"/>
  <c r="AN57" i="1"/>
  <c r="AL58" i="1"/>
  <c r="AM58" i="1"/>
  <c r="AN58" i="1"/>
  <c r="AL59" i="1"/>
  <c r="AM59" i="1"/>
  <c r="AN59" i="1"/>
  <c r="AL60" i="1"/>
  <c r="AM60" i="1"/>
  <c r="AN60" i="1"/>
  <c r="AL61" i="1"/>
  <c r="AM61" i="1"/>
  <c r="AN61" i="1"/>
  <c r="AL62" i="1"/>
  <c r="AM62" i="1"/>
  <c r="AN62" i="1"/>
  <c r="AL63" i="1"/>
  <c r="AM63" i="1"/>
  <c r="AN63" i="1"/>
  <c r="AL64" i="1"/>
  <c r="AM64" i="1"/>
  <c r="AN64" i="1"/>
  <c r="AL65" i="1"/>
  <c r="AM65" i="1"/>
  <c r="AN65" i="1"/>
  <c r="AL66" i="1"/>
  <c r="AM66" i="1"/>
  <c r="AN66" i="1"/>
  <c r="AL67" i="1"/>
  <c r="AM67" i="1"/>
  <c r="AN67" i="1"/>
  <c r="AL68" i="1"/>
  <c r="AM68" i="1"/>
  <c r="AN68" i="1"/>
  <c r="AL69" i="1"/>
  <c r="AM69" i="1"/>
  <c r="AN69" i="1"/>
  <c r="AL70" i="1"/>
  <c r="AM70" i="1"/>
  <c r="AN70" i="1"/>
  <c r="AL71" i="1"/>
  <c r="AM71" i="1"/>
  <c r="AN71" i="1"/>
  <c r="AL72" i="1"/>
  <c r="AM72" i="1"/>
  <c r="AN72" i="1"/>
  <c r="AL73" i="1"/>
  <c r="AM73" i="1"/>
  <c r="AN73" i="1"/>
  <c r="AL74" i="1"/>
  <c r="AM74" i="1"/>
  <c r="AN74" i="1"/>
  <c r="AL75" i="1"/>
  <c r="AM75" i="1"/>
  <c r="AN75" i="1"/>
  <c r="AL76" i="1"/>
  <c r="AM76" i="1"/>
  <c r="AN76" i="1"/>
  <c r="AL77" i="1"/>
  <c r="AM77" i="1"/>
  <c r="AN77" i="1"/>
  <c r="AL78" i="1"/>
  <c r="AM78" i="1"/>
  <c r="AN78" i="1"/>
  <c r="AL79" i="1"/>
  <c r="AM79" i="1"/>
  <c r="AN79" i="1"/>
  <c r="AL80" i="1"/>
  <c r="AM80" i="1"/>
  <c r="AN80" i="1"/>
  <c r="AL81" i="1"/>
  <c r="AM81" i="1"/>
  <c r="AN81" i="1"/>
  <c r="AL82" i="1"/>
  <c r="AM82" i="1"/>
  <c r="AN82" i="1"/>
  <c r="AL83" i="1"/>
  <c r="AM83" i="1"/>
  <c r="AN83" i="1"/>
  <c r="AL84" i="1"/>
  <c r="AM84" i="1"/>
  <c r="AN84" i="1"/>
  <c r="AL85" i="1"/>
  <c r="AM85" i="1"/>
  <c r="AN85" i="1"/>
  <c r="AL86" i="1"/>
  <c r="AM86" i="1"/>
  <c r="AN86" i="1"/>
  <c r="AL87" i="1"/>
  <c r="AM87" i="1"/>
  <c r="AN87" i="1"/>
  <c r="AL88" i="1"/>
  <c r="AM88" i="1"/>
  <c r="AN88" i="1"/>
  <c r="AL89" i="1"/>
  <c r="AM89" i="1"/>
  <c r="AN89" i="1"/>
  <c r="AL90" i="1"/>
  <c r="AM90" i="1"/>
  <c r="AN90" i="1"/>
  <c r="AL91" i="1"/>
  <c r="AM91" i="1"/>
  <c r="AN91" i="1"/>
  <c r="AL92" i="1"/>
  <c r="AM92" i="1"/>
  <c r="AN92" i="1"/>
  <c r="AL93" i="1"/>
  <c r="AM93" i="1"/>
  <c r="AN93" i="1"/>
  <c r="AL94" i="1"/>
  <c r="AM94" i="1"/>
  <c r="AN94" i="1"/>
  <c r="AL95" i="1"/>
  <c r="AM95" i="1"/>
  <c r="AN95" i="1"/>
  <c r="AL96" i="1"/>
  <c r="AM96" i="1"/>
  <c r="AN96" i="1"/>
  <c r="AL97" i="1"/>
  <c r="AM97" i="1"/>
  <c r="AN97" i="1"/>
  <c r="AL98" i="1"/>
  <c r="AM98" i="1"/>
  <c r="AN98" i="1"/>
  <c r="AL99" i="1"/>
  <c r="AM99" i="1"/>
  <c r="AN99" i="1"/>
  <c r="AL100" i="1"/>
  <c r="AM100" i="1"/>
  <c r="AN100" i="1"/>
  <c r="AL101" i="1"/>
  <c r="AM101" i="1"/>
  <c r="AN101" i="1"/>
  <c r="AL102" i="1"/>
  <c r="AM102" i="1"/>
  <c r="AN102" i="1"/>
  <c r="AL103" i="1"/>
  <c r="AM103" i="1"/>
  <c r="AN103" i="1"/>
  <c r="AL104" i="1"/>
  <c r="AM104" i="1"/>
  <c r="AN104" i="1"/>
  <c r="AL105" i="1"/>
  <c r="AM105" i="1"/>
  <c r="AN105" i="1"/>
  <c r="AL106" i="1"/>
  <c r="AM106" i="1"/>
  <c r="AN106" i="1"/>
  <c r="AL107" i="1"/>
  <c r="AM107" i="1"/>
  <c r="AN107" i="1"/>
  <c r="AL108" i="1"/>
  <c r="AM108" i="1"/>
  <c r="AN108" i="1"/>
  <c r="AL109" i="1"/>
  <c r="AM109" i="1"/>
  <c r="AN109" i="1"/>
  <c r="AL110" i="1"/>
  <c r="AM110" i="1"/>
  <c r="AN110" i="1"/>
  <c r="AL111" i="1"/>
  <c r="AM111" i="1"/>
  <c r="AN111" i="1"/>
  <c r="AL112" i="1"/>
  <c r="AM112" i="1"/>
  <c r="AN112" i="1"/>
  <c r="AL113" i="1"/>
  <c r="AM113" i="1"/>
  <c r="AN113" i="1"/>
  <c r="AL114" i="1"/>
  <c r="AM114" i="1"/>
  <c r="AN114" i="1"/>
  <c r="AL115" i="1"/>
  <c r="AM115" i="1"/>
  <c r="AN115" i="1"/>
  <c r="AL116" i="1"/>
  <c r="AM116" i="1"/>
  <c r="AN116" i="1"/>
  <c r="AL117" i="1"/>
  <c r="AM117" i="1"/>
  <c r="AN117" i="1"/>
  <c r="AL118" i="1"/>
  <c r="AM118" i="1"/>
  <c r="AN118" i="1"/>
  <c r="AL119" i="1"/>
  <c r="AM119" i="1"/>
  <c r="AN119" i="1"/>
  <c r="AL120" i="1"/>
  <c r="AM120" i="1"/>
  <c r="AN120" i="1"/>
  <c r="AL121" i="1"/>
  <c r="AM121" i="1"/>
  <c r="AN121" i="1"/>
  <c r="AL122" i="1"/>
  <c r="AM122" i="1"/>
  <c r="AN122" i="1"/>
  <c r="AL123" i="1"/>
  <c r="AM123" i="1"/>
  <c r="AN123" i="1"/>
  <c r="AL124" i="1"/>
  <c r="AM124" i="1"/>
  <c r="AN124" i="1"/>
  <c r="AL125" i="1"/>
  <c r="AM125" i="1"/>
  <c r="AN125" i="1"/>
  <c r="AL126" i="1"/>
  <c r="AM126" i="1"/>
  <c r="AN126" i="1"/>
  <c r="AL127" i="1"/>
  <c r="AM127" i="1"/>
  <c r="AN127" i="1"/>
  <c r="AL128" i="1"/>
  <c r="AM128" i="1"/>
  <c r="AN128" i="1"/>
  <c r="AL129" i="1"/>
  <c r="AM129" i="1"/>
  <c r="AN129" i="1"/>
  <c r="AL130" i="1"/>
  <c r="AM130" i="1"/>
  <c r="AN130" i="1"/>
  <c r="AL131" i="1"/>
  <c r="AM131" i="1"/>
  <c r="AN131" i="1"/>
  <c r="AL132" i="1"/>
  <c r="AM132" i="1"/>
  <c r="AN132" i="1"/>
  <c r="AL133" i="1"/>
  <c r="AM133" i="1"/>
  <c r="AN133" i="1"/>
  <c r="AL134" i="1"/>
  <c r="AM134" i="1"/>
  <c r="AN134" i="1"/>
  <c r="AL135" i="1"/>
  <c r="AM135" i="1"/>
  <c r="AN135" i="1"/>
  <c r="AL136" i="1"/>
  <c r="AM136" i="1"/>
  <c r="AN136" i="1"/>
  <c r="AL137" i="1"/>
  <c r="AM137" i="1"/>
  <c r="AN137" i="1"/>
  <c r="AL138" i="1"/>
  <c r="AM138" i="1"/>
  <c r="AN138" i="1"/>
  <c r="AL139" i="1"/>
  <c r="AM139" i="1"/>
  <c r="AN139" i="1"/>
  <c r="AL140" i="1"/>
  <c r="AM140" i="1"/>
  <c r="AN140" i="1"/>
  <c r="AL141" i="1"/>
  <c r="AM141" i="1"/>
  <c r="AN141" i="1"/>
  <c r="AL142" i="1"/>
  <c r="AM142" i="1"/>
  <c r="AN142" i="1"/>
  <c r="AL143" i="1"/>
  <c r="AM143" i="1"/>
  <c r="AN143" i="1"/>
  <c r="AL144" i="1"/>
  <c r="AM144" i="1"/>
  <c r="AN144" i="1"/>
  <c r="AL145" i="1"/>
  <c r="AM145" i="1"/>
  <c r="AN145" i="1"/>
  <c r="AL146" i="1"/>
  <c r="AM146" i="1"/>
  <c r="AN146" i="1"/>
  <c r="AL147" i="1"/>
  <c r="AM147" i="1"/>
  <c r="AN147" i="1"/>
  <c r="AL148" i="1"/>
  <c r="AM148" i="1"/>
  <c r="AN148" i="1"/>
  <c r="AL149" i="1"/>
  <c r="AM149" i="1"/>
  <c r="AN149" i="1"/>
  <c r="AL150" i="1"/>
  <c r="AM150" i="1"/>
  <c r="AN150" i="1"/>
  <c r="AL151" i="1"/>
  <c r="AM151" i="1"/>
  <c r="AN151" i="1"/>
  <c r="AL152" i="1"/>
  <c r="AM152" i="1"/>
  <c r="AN152" i="1"/>
  <c r="AL153" i="1"/>
  <c r="AM153" i="1"/>
  <c r="AN153" i="1"/>
  <c r="AL154" i="1"/>
  <c r="AM154" i="1"/>
  <c r="AN154" i="1"/>
  <c r="AL155" i="1"/>
  <c r="AM155" i="1"/>
  <c r="AN155" i="1"/>
  <c r="AL156" i="1"/>
  <c r="AM156" i="1"/>
  <c r="AN156" i="1"/>
  <c r="AL157" i="1"/>
  <c r="AM157" i="1"/>
  <c r="AN157" i="1"/>
  <c r="AL158" i="1"/>
  <c r="AM158" i="1"/>
  <c r="AN158" i="1"/>
  <c r="AL159" i="1"/>
  <c r="AM159" i="1"/>
  <c r="AN159" i="1"/>
  <c r="AL160" i="1"/>
  <c r="AM160" i="1"/>
  <c r="AN160" i="1"/>
  <c r="AL161" i="1"/>
  <c r="AM161" i="1"/>
  <c r="AN161" i="1"/>
  <c r="AL162" i="1"/>
  <c r="AM162" i="1"/>
  <c r="AN162" i="1"/>
  <c r="AM13" i="1"/>
  <c r="AN13" i="1"/>
  <c r="AL13" i="1"/>
  <c r="P3" i="1"/>
  <c r="P2" i="1"/>
  <c r="AK44" i="1"/>
  <c r="AK45" i="1"/>
  <c r="AK46" i="1"/>
  <c r="AK47" i="1"/>
  <c r="AK48" i="1"/>
  <c r="AK49" i="1"/>
  <c r="AK50" i="1"/>
  <c r="AK51" i="1"/>
  <c r="AK76" i="1"/>
  <c r="AK77" i="1"/>
  <c r="AK78" i="1"/>
  <c r="AK79" i="1"/>
  <c r="AK80" i="1"/>
  <c r="AK81" i="1"/>
  <c r="AK82" i="1"/>
  <c r="AK83" i="1"/>
  <c r="AK84" i="1"/>
  <c r="AK85" i="1"/>
  <c r="AK86" i="1"/>
  <c r="AK87" i="1"/>
  <c r="AK88" i="1"/>
  <c r="AK89" i="1"/>
  <c r="AK90" i="1"/>
  <c r="AK91" i="1"/>
  <c r="AK92" i="1"/>
  <c r="AK93" i="1"/>
  <c r="AK94" i="1"/>
  <c r="AK95" i="1"/>
  <c r="AK96" i="1"/>
  <c r="AK97" i="1"/>
  <c r="AK98" i="1"/>
  <c r="AK99" i="1"/>
  <c r="AK100" i="1"/>
  <c r="AK101" i="1"/>
  <c r="AK102" i="1"/>
  <c r="AK103" i="1"/>
  <c r="AK104" i="1"/>
  <c r="AK105" i="1"/>
  <c r="AK106" i="1"/>
  <c r="AK107" i="1"/>
  <c r="AK108" i="1"/>
  <c r="AK109" i="1"/>
  <c r="AK110" i="1"/>
  <c r="AK111" i="1"/>
  <c r="AK112" i="1"/>
  <c r="AK113" i="1"/>
  <c r="AK114" i="1"/>
  <c r="AK115" i="1"/>
  <c r="AK116" i="1"/>
  <c r="AK117" i="1"/>
  <c r="AK118" i="1"/>
  <c r="AK119" i="1"/>
  <c r="AK120" i="1"/>
  <c r="AK121" i="1"/>
  <c r="AK122" i="1"/>
  <c r="AK123" i="1"/>
  <c r="AK124" i="1"/>
  <c r="AK125" i="1"/>
  <c r="AK126" i="1"/>
  <c r="AK127" i="1"/>
  <c r="AK128" i="1"/>
  <c r="AK129" i="1"/>
  <c r="AK130" i="1"/>
  <c r="AK131" i="1"/>
  <c r="AK132" i="1"/>
  <c r="AK133" i="1"/>
  <c r="AK134" i="1"/>
  <c r="AK135" i="1"/>
  <c r="AK136" i="1"/>
  <c r="AK147" i="1"/>
  <c r="AK148" i="1"/>
  <c r="AK149" i="1"/>
  <c r="AK150" i="1"/>
  <c r="AK151" i="1"/>
  <c r="AK152" i="1"/>
  <c r="AK153" i="1"/>
  <c r="AK154" i="1"/>
  <c r="AK155" i="1"/>
  <c r="AK159" i="1"/>
  <c r="AK160" i="1"/>
  <c r="AK161" i="1"/>
  <c r="AK162" i="1"/>
  <c r="AF44" i="1"/>
  <c r="AF45" i="1"/>
  <c r="AF46" i="1"/>
  <c r="AF47" i="1"/>
  <c r="AF48" i="1"/>
  <c r="AF49" i="1"/>
  <c r="AF50" i="1"/>
  <c r="AF51" i="1"/>
  <c r="AF76" i="1"/>
  <c r="AF77" i="1"/>
  <c r="AF78" i="1"/>
  <c r="AF79" i="1"/>
  <c r="AF80" i="1"/>
  <c r="AF81" i="1"/>
  <c r="AF82" i="1"/>
  <c r="AF83" i="1"/>
  <c r="AF84" i="1"/>
  <c r="AF85" i="1"/>
  <c r="AF86" i="1"/>
  <c r="AF87" i="1"/>
  <c r="AF88" i="1"/>
  <c r="AF89" i="1"/>
  <c r="AF90" i="1"/>
  <c r="AF91" i="1"/>
  <c r="AF92" i="1"/>
  <c r="AF93" i="1"/>
  <c r="AF94" i="1"/>
  <c r="AF95" i="1"/>
  <c r="AF96" i="1"/>
  <c r="AF97" i="1"/>
  <c r="AF98" i="1"/>
  <c r="AF99" i="1"/>
  <c r="AF100" i="1"/>
  <c r="AF101" i="1"/>
  <c r="AF102" i="1"/>
  <c r="AF103" i="1"/>
  <c r="AF104" i="1"/>
  <c r="AF105" i="1"/>
  <c r="AF106" i="1"/>
  <c r="AF107" i="1"/>
  <c r="AF108" i="1"/>
  <c r="AF109" i="1"/>
  <c r="AF110" i="1"/>
  <c r="AF111" i="1"/>
  <c r="AF112" i="1"/>
  <c r="AF113" i="1"/>
  <c r="AF114" i="1"/>
  <c r="AF115" i="1"/>
  <c r="AF116" i="1"/>
  <c r="AF117" i="1"/>
  <c r="AF118" i="1"/>
  <c r="AF119" i="1"/>
  <c r="AF120" i="1"/>
  <c r="AF121" i="1"/>
  <c r="AF122" i="1"/>
  <c r="AF123" i="1"/>
  <c r="AF124" i="1"/>
  <c r="AF125" i="1"/>
  <c r="AF126" i="1"/>
  <c r="AF127" i="1"/>
  <c r="AF128" i="1"/>
  <c r="AF129" i="1"/>
  <c r="AF130" i="1"/>
  <c r="AF131" i="1"/>
  <c r="AF132" i="1"/>
  <c r="AF133" i="1"/>
  <c r="AF134" i="1"/>
  <c r="AF135" i="1"/>
  <c r="AF136" i="1"/>
  <c r="AF147" i="1"/>
  <c r="AF148" i="1"/>
  <c r="AF149" i="1"/>
  <c r="AF150" i="1"/>
  <c r="AF151" i="1"/>
  <c r="AF152" i="1"/>
  <c r="AF153" i="1"/>
  <c r="AF154" i="1"/>
  <c r="AF155" i="1"/>
  <c r="AF159" i="1"/>
  <c r="AF160" i="1"/>
  <c r="AF161" i="1"/>
  <c r="AF162" i="1"/>
  <c r="AH10" i="1"/>
  <c r="AI10" i="1"/>
  <c r="AJ10" i="1"/>
  <c r="AG10" i="1"/>
  <c r="AC10" i="1"/>
  <c r="AD10" i="1"/>
  <c r="AE10" i="1"/>
  <c r="AB10" i="1"/>
  <c r="P4" i="1"/>
  <c r="R8" i="2"/>
  <c r="P5" i="1"/>
  <c r="Q5" i="1"/>
  <c r="S9" i="2"/>
  <c r="P6" i="1"/>
  <c r="R10" i="2"/>
  <c r="R7" i="2"/>
  <c r="Q6" i="2"/>
  <c r="AK41" i="1"/>
  <c r="AF40" i="1"/>
  <c r="AK38" i="1"/>
  <c r="AK35" i="1"/>
  <c r="AK32" i="1"/>
  <c r="AF31" i="1"/>
  <c r="AK29" i="1"/>
  <c r="AK26" i="1"/>
  <c r="AK23" i="1"/>
  <c r="AF22" i="1"/>
  <c r="AK20" i="1"/>
  <c r="AK17" i="1"/>
  <c r="AF16" i="1"/>
  <c r="AK14" i="1"/>
  <c r="AI12" i="1"/>
  <c r="AI11" i="1" s="1"/>
  <c r="AC9" i="2" s="1"/>
  <c r="AK43" i="1"/>
  <c r="AK40" i="1"/>
  <c r="AF30" i="1"/>
  <c r="AK28" i="1"/>
  <c r="AK25" i="1"/>
  <c r="AK22" i="1"/>
  <c r="AF21" i="1"/>
  <c r="AK16" i="1"/>
  <c r="AF15" i="1"/>
  <c r="AG12" i="1"/>
  <c r="AG11" i="1" s="1"/>
  <c r="AC7" i="2" s="1"/>
  <c r="AK34" i="1"/>
  <c r="AD12" i="1"/>
  <c r="AK42" i="1"/>
  <c r="AF41" i="1"/>
  <c r="AK39" i="1"/>
  <c r="AF38" i="1"/>
  <c r="AK36" i="1"/>
  <c r="AF35" i="1"/>
  <c r="AK33" i="1"/>
  <c r="AF32" i="1"/>
  <c r="AK30" i="1"/>
  <c r="AF29" i="1"/>
  <c r="AK27" i="1"/>
  <c r="AF26" i="1"/>
  <c r="AK24" i="1"/>
  <c r="AF23" i="1"/>
  <c r="AK21" i="1"/>
  <c r="AF20" i="1"/>
  <c r="AK18" i="1"/>
  <c r="AF17" i="1"/>
  <c r="AK15" i="1"/>
  <c r="AF14" i="1"/>
  <c r="AF13" i="1"/>
  <c r="AB12" i="1"/>
  <c r="AK13" i="1"/>
  <c r="R9" i="2"/>
  <c r="Q3" i="1"/>
  <c r="S7" i="2"/>
  <c r="Q6" i="1"/>
  <c r="S10" i="2"/>
  <c r="Q4" i="1"/>
  <c r="S8" i="2"/>
  <c r="AB4" i="1" l="1"/>
  <c r="AC4" i="1" s="1"/>
  <c r="AJ11" i="1"/>
  <c r="AC12" i="2" s="1"/>
  <c r="AB9" i="2"/>
  <c r="AB8" i="2"/>
  <c r="AB2" i="1"/>
  <c r="AC2" i="1" s="1"/>
  <c r="AB7" i="2"/>
  <c r="AB6" i="1"/>
  <c r="AC6" i="1" s="1"/>
  <c r="AB5" i="1"/>
  <c r="AC5" i="1" s="1"/>
  <c r="AB3" i="1"/>
  <c r="AC3" i="1" s="1"/>
  <c r="AG29" i="2"/>
  <c r="AG17" i="2"/>
  <c r="AG11" i="2"/>
  <c r="AF42" i="1"/>
  <c r="AI27" i="2"/>
  <c r="AI21" i="2"/>
  <c r="AI9" i="2"/>
  <c r="AF33" i="1"/>
  <c r="AF27" i="1"/>
  <c r="V2" i="1" s="1"/>
  <c r="W2" i="1" s="1"/>
  <c r="AF39" i="1"/>
  <c r="AC12" i="1"/>
  <c r="V4" i="1"/>
  <c r="W4" i="1" s="1"/>
  <c r="AE11" i="1"/>
  <c r="AD11" i="1"/>
  <c r="V3" i="1"/>
  <c r="W3" i="1" s="1"/>
  <c r="AB11" i="1"/>
  <c r="V5" i="1" l="1"/>
  <c r="W5" i="1" s="1"/>
  <c r="V6" i="1"/>
  <c r="W6" i="1" s="1"/>
  <c r="AC11"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sdas</author>
  </authors>
  <commentList>
    <comment ref="D9" authorId="0" shapeId="0" xr:uid="{00000000-0006-0000-0100-000001000000}">
      <text>
        <r>
          <rPr>
            <b/>
            <sz val="9"/>
            <color indexed="81"/>
            <rFont val="MS P ゴシック"/>
            <family val="3"/>
            <charset val="128"/>
          </rPr>
          <t>sdas:</t>
        </r>
        <r>
          <rPr>
            <sz val="9"/>
            <color indexed="81"/>
            <rFont val="MS P ゴシック"/>
            <family val="3"/>
            <charset val="128"/>
          </rPr>
          <t xml:space="preserve">
【SMALL関数】 =SMALL(A:A,1) 
『A列で、一番小さい値を返す』の意味です。 =SMALL(A:A,2)なら、2番目に小さい値となります。 
【ROW関数】 =ROW(A1) 
『A1のセルは何行目かを返す』の意味で、結果は「1」です。 
=ROW(D3)なら、「3」となります。
 ★これを組み合わせた計算式が
 =SMALL(A:A,ROW(A1))です。
 この計算式は=SMALL(A:A,1)と同じ意味ですが =SMALL(A:A,1)を下の行にコピーすると、計算式は変わりません。
 =SMALL(A:A,ROW(A1))を下の行にコピーすると =SMALL(A:A,ROW(A2))となり、2番目に小さい値を返す計算式に変わります。
</t>
        </r>
      </text>
    </comment>
  </commentList>
</comments>
</file>

<file path=xl/sharedStrings.xml><?xml version="1.0" encoding="utf-8"?>
<sst xmlns="http://schemas.openxmlformats.org/spreadsheetml/2006/main" count="433" uniqueCount="130">
  <si>
    <t>安全確認とは⇒「交通事故を起こさないための根拠また担保」</t>
    <rPh sb="0" eb="2">
      <t>アンゼン</t>
    </rPh>
    <rPh sb="2" eb="4">
      <t>カクニン</t>
    </rPh>
    <rPh sb="8" eb="10">
      <t>コウツウ</t>
    </rPh>
    <rPh sb="10" eb="12">
      <t>ジコ</t>
    </rPh>
    <rPh sb="13" eb="14">
      <t>オ</t>
    </rPh>
    <rPh sb="21" eb="23">
      <t>コンキョ</t>
    </rPh>
    <rPh sb="25" eb="27">
      <t>タンポ</t>
    </rPh>
    <phoneticPr fontId="2"/>
  </si>
  <si>
    <t>判定</t>
    <rPh sb="0" eb="2">
      <t>ハンテイ</t>
    </rPh>
    <phoneticPr fontId="1"/>
  </si>
  <si>
    <t>安全確認</t>
    <rPh sb="0" eb="2">
      <t>アンゼン</t>
    </rPh>
    <rPh sb="2" eb="4">
      <t>カクニン</t>
    </rPh>
    <phoneticPr fontId="1"/>
  </si>
  <si>
    <t>正解</t>
    <rPh sb="0" eb="2">
      <t>セイカイ</t>
    </rPh>
    <phoneticPr fontId="1"/>
  </si>
  <si>
    <t>ほぼ理解している</t>
    <rPh sb="2" eb="4">
      <t>リカイ</t>
    </rPh>
    <phoneticPr fontId="1"/>
  </si>
  <si>
    <t>曖昧</t>
    <rPh sb="0" eb="2">
      <t>アイマイ</t>
    </rPh>
    <phoneticPr fontId="1"/>
  </si>
  <si>
    <t>あまり理解していない</t>
    <rPh sb="3" eb="5">
      <t>リカイ</t>
    </rPh>
    <phoneticPr fontId="1"/>
  </si>
  <si>
    <t>判定</t>
    <rPh sb="0" eb="2">
      <t>ハンテイ</t>
    </rPh>
    <phoneticPr fontId="2"/>
  </si>
  <si>
    <t>①</t>
  </si>
  <si>
    <t>①</t>
    <phoneticPr fontId="2"/>
  </si>
  <si>
    <t>②</t>
  </si>
  <si>
    <t>②</t>
    <phoneticPr fontId="2"/>
  </si>
  <si>
    <t>③</t>
  </si>
  <si>
    <t>③</t>
    <phoneticPr fontId="2"/>
  </si>
  <si>
    <t>➃</t>
  </si>
  <si>
    <t>➃</t>
    <phoneticPr fontId="2"/>
  </si>
  <si>
    <t>A</t>
  </si>
  <si>
    <t>A</t>
    <phoneticPr fontId="2"/>
  </si>
  <si>
    <t>B</t>
  </si>
  <si>
    <t>C</t>
  </si>
  <si>
    <t>D</t>
  </si>
  <si>
    <t>B</t>
    <phoneticPr fontId="2"/>
  </si>
  <si>
    <t>C</t>
    <phoneticPr fontId="2"/>
  </si>
  <si>
    <t>D</t>
    <phoneticPr fontId="2"/>
  </si>
  <si>
    <t>交通事故を起こさないとあれば</t>
    <rPh sb="0" eb="2">
      <t>コウツウ</t>
    </rPh>
    <rPh sb="2" eb="4">
      <t>ジコ</t>
    </rPh>
    <rPh sb="5" eb="6">
      <t>オ</t>
    </rPh>
    <phoneticPr fontId="2"/>
  </si>
  <si>
    <t>進行方向、左右の安全を確認とあれば</t>
    <rPh sb="0" eb="2">
      <t>シンコウ</t>
    </rPh>
    <rPh sb="2" eb="4">
      <t>ホウコウ</t>
    </rPh>
    <rPh sb="5" eb="7">
      <t>サユウ</t>
    </rPh>
    <rPh sb="8" eb="10">
      <t>アンゼン</t>
    </rPh>
    <rPh sb="11" eb="13">
      <t>カクニン</t>
    </rPh>
    <phoneticPr fontId="2"/>
  </si>
  <si>
    <t>安全に運行するため等とあれば</t>
    <rPh sb="9" eb="10">
      <t>トウ</t>
    </rPh>
    <phoneticPr fontId="2"/>
  </si>
  <si>
    <t>上記以外は</t>
    <rPh sb="0" eb="2">
      <t>ジョウキ</t>
    </rPh>
    <rPh sb="2" eb="4">
      <t>イガイ</t>
    </rPh>
    <phoneticPr fontId="2"/>
  </si>
  <si>
    <t>事故を未然に防ぐため</t>
    <rPh sb="0" eb="2">
      <t>ジコ</t>
    </rPh>
    <rPh sb="3" eb="5">
      <t>ミゼン</t>
    </rPh>
    <rPh sb="6" eb="7">
      <t>フセ</t>
    </rPh>
    <phoneticPr fontId="1"/>
  </si>
  <si>
    <t>周りに人や物が無いかを目視すること</t>
    <rPh sb="0" eb="1">
      <t>マワ</t>
    </rPh>
    <rPh sb="3" eb="4">
      <t>ヒト</t>
    </rPh>
    <rPh sb="5" eb="6">
      <t>モノ</t>
    </rPh>
    <rPh sb="7" eb="8">
      <t>ナ</t>
    </rPh>
    <rPh sb="11" eb="13">
      <t>モクシ</t>
    </rPh>
    <phoneticPr fontId="1"/>
  </si>
  <si>
    <t>事故防止</t>
    <rPh sb="0" eb="2">
      <t>ジコ</t>
    </rPh>
    <rPh sb="2" eb="4">
      <t>ボウシ</t>
    </rPh>
    <phoneticPr fontId="1"/>
  </si>
  <si>
    <t>状況判断</t>
    <rPh sb="0" eb="2">
      <t>ジョウキョウ</t>
    </rPh>
    <rPh sb="2" eb="4">
      <t>ハンダン</t>
    </rPh>
    <phoneticPr fontId="1"/>
  </si>
  <si>
    <t>周囲の安全</t>
    <rPh sb="0" eb="2">
      <t>シュウイ</t>
    </rPh>
    <rPh sb="3" eb="5">
      <t>アンゼン</t>
    </rPh>
    <phoneticPr fontId="1"/>
  </si>
  <si>
    <t>安全作業のための確認、事故防止</t>
    <rPh sb="0" eb="2">
      <t>アンゼン</t>
    </rPh>
    <rPh sb="2" eb="4">
      <t>サギョウ</t>
    </rPh>
    <rPh sb="8" eb="10">
      <t>カクニン</t>
    </rPh>
    <rPh sb="11" eb="13">
      <t>ジコ</t>
    </rPh>
    <rPh sb="13" eb="15">
      <t>ボウシ</t>
    </rPh>
    <phoneticPr fontId="1"/>
  </si>
  <si>
    <t>身の回りの安全、何もないことを確認</t>
    <rPh sb="0" eb="1">
      <t>ミ</t>
    </rPh>
    <rPh sb="2" eb="3">
      <t>マワ</t>
    </rPh>
    <rPh sb="5" eb="7">
      <t>アンゼン</t>
    </rPh>
    <rPh sb="8" eb="9">
      <t>ナニ</t>
    </rPh>
    <rPh sb="15" eb="17">
      <t>カクニン</t>
    </rPh>
    <phoneticPr fontId="1"/>
  </si>
  <si>
    <t>周りに死角、人、車等十分注意すること</t>
    <rPh sb="0" eb="1">
      <t>マワ</t>
    </rPh>
    <rPh sb="3" eb="5">
      <t>シカク</t>
    </rPh>
    <rPh sb="6" eb="7">
      <t>ヒト</t>
    </rPh>
    <rPh sb="8" eb="9">
      <t>クルマ</t>
    </rPh>
    <rPh sb="9" eb="10">
      <t>トウ</t>
    </rPh>
    <rPh sb="10" eb="12">
      <t>ジュウブン</t>
    </rPh>
    <rPh sb="12" eb="14">
      <t>チュウイ</t>
    </rPh>
    <phoneticPr fontId="1"/>
  </si>
  <si>
    <t>事故を防ぐための行動</t>
    <rPh sb="0" eb="2">
      <t>ジコ</t>
    </rPh>
    <rPh sb="3" eb="4">
      <t>フセ</t>
    </rPh>
    <rPh sb="8" eb="10">
      <t>コウドウ</t>
    </rPh>
    <phoneticPr fontId="1"/>
  </si>
  <si>
    <t>安全を確認する</t>
    <rPh sb="0" eb="2">
      <t>アンゼン</t>
    </rPh>
    <rPh sb="3" eb="5">
      <t>カクニン</t>
    </rPh>
    <phoneticPr fontId="1"/>
  </si>
  <si>
    <t>ぶつかりそうなこものを見ておくこと</t>
    <rPh sb="11" eb="12">
      <t>ミ</t>
    </rPh>
    <phoneticPr fontId="1"/>
  </si>
  <si>
    <t>事故をしない</t>
    <rPh sb="0" eb="2">
      <t>ジコ</t>
    </rPh>
    <phoneticPr fontId="1"/>
  </si>
  <si>
    <t>自己と周囲の状況を確かめ、安全に動作するための作業</t>
    <rPh sb="0" eb="2">
      <t>ジコ</t>
    </rPh>
    <rPh sb="3" eb="5">
      <t>シュウイ</t>
    </rPh>
    <rPh sb="6" eb="8">
      <t>ジョウキョウ</t>
    </rPh>
    <rPh sb="9" eb="10">
      <t>タシ</t>
    </rPh>
    <rPh sb="13" eb="15">
      <t>アンゼン</t>
    </rPh>
    <rPh sb="16" eb="18">
      <t>ドウサ</t>
    </rPh>
    <rPh sb="23" eb="25">
      <t>サギョウ</t>
    </rPh>
    <phoneticPr fontId="1"/>
  </si>
  <si>
    <t>事故防止するため</t>
    <rPh sb="0" eb="2">
      <t>ジコ</t>
    </rPh>
    <rPh sb="2" eb="4">
      <t>ボウシ</t>
    </rPh>
    <phoneticPr fontId="1"/>
  </si>
  <si>
    <t>これで良しとは必ずしも思わないこと</t>
    <rPh sb="3" eb="4">
      <t>ヨ</t>
    </rPh>
    <rPh sb="7" eb="8">
      <t>カナラ</t>
    </rPh>
    <rPh sb="11" eb="12">
      <t>オモ</t>
    </rPh>
    <phoneticPr fontId="1"/>
  </si>
  <si>
    <t>前後左右を確認する</t>
    <rPh sb="0" eb="2">
      <t>ゼンゴ</t>
    </rPh>
    <rPh sb="2" eb="4">
      <t>サユウ</t>
    </rPh>
    <rPh sb="5" eb="7">
      <t>カクニン</t>
    </rPh>
    <phoneticPr fontId="1"/>
  </si>
  <si>
    <t>事故を無くするための自身と相手・物人の確認</t>
    <rPh sb="0" eb="2">
      <t>ジコ</t>
    </rPh>
    <rPh sb="3" eb="4">
      <t>ナ</t>
    </rPh>
    <rPh sb="10" eb="12">
      <t>ジシン</t>
    </rPh>
    <rPh sb="13" eb="15">
      <t>アイテ</t>
    </rPh>
    <rPh sb="16" eb="17">
      <t>モノ</t>
    </rPh>
    <rPh sb="17" eb="18">
      <t>ヒト</t>
    </rPh>
    <rPh sb="19" eb="21">
      <t>カクニン</t>
    </rPh>
    <phoneticPr fontId="1"/>
  </si>
  <si>
    <t>進行方向に障害物、人等がいないか確認し適切な速度、ハンドル操作を行う</t>
    <rPh sb="0" eb="2">
      <t>シンコウ</t>
    </rPh>
    <rPh sb="2" eb="4">
      <t>ホウコウ</t>
    </rPh>
    <rPh sb="5" eb="8">
      <t>ショウガイブツ</t>
    </rPh>
    <rPh sb="9" eb="10">
      <t>ヒト</t>
    </rPh>
    <rPh sb="10" eb="11">
      <t>トウ</t>
    </rPh>
    <rPh sb="16" eb="18">
      <t>カクニン</t>
    </rPh>
    <rPh sb="19" eb="21">
      <t>テキセツ</t>
    </rPh>
    <rPh sb="22" eb="24">
      <t>ソクド</t>
    </rPh>
    <rPh sb="29" eb="31">
      <t>ソウサ</t>
    </rPh>
    <phoneticPr fontId="1"/>
  </si>
  <si>
    <t>物や人自動車に損害を与えないため</t>
    <rPh sb="0" eb="1">
      <t>モノ</t>
    </rPh>
    <rPh sb="2" eb="3">
      <t>ヒト</t>
    </rPh>
    <rPh sb="3" eb="6">
      <t>ジドウシャ</t>
    </rPh>
    <rPh sb="7" eb="9">
      <t>ソンガイ</t>
    </rPh>
    <rPh sb="10" eb="11">
      <t>アタ</t>
    </rPh>
    <phoneticPr fontId="1"/>
  </si>
  <si>
    <t>目で見る車から降りてみる</t>
    <rPh sb="0" eb="1">
      <t>メ</t>
    </rPh>
    <rPh sb="2" eb="3">
      <t>ミ</t>
    </rPh>
    <rPh sb="4" eb="5">
      <t>クルマ</t>
    </rPh>
    <rPh sb="7" eb="8">
      <t>オ</t>
    </rPh>
    <phoneticPr fontId="1"/>
  </si>
  <si>
    <t>目視</t>
    <rPh sb="0" eb="2">
      <t>モクシ</t>
    </rPh>
    <phoneticPr fontId="1"/>
  </si>
  <si>
    <t>事故無く運行できるかの確認</t>
    <rPh sb="0" eb="2">
      <t>ジコ</t>
    </rPh>
    <rPh sb="2" eb="3">
      <t>ナ</t>
    </rPh>
    <rPh sb="4" eb="6">
      <t>ウンコウ</t>
    </rPh>
    <rPh sb="11" eb="13">
      <t>カクニン</t>
    </rPh>
    <phoneticPr fontId="1"/>
  </si>
  <si>
    <t>自分の行きたい方向に人・障害物がないか目視ミラー等で確実に状態を現認すること</t>
    <rPh sb="0" eb="2">
      <t>ジブン</t>
    </rPh>
    <rPh sb="3" eb="4">
      <t>イ</t>
    </rPh>
    <rPh sb="7" eb="9">
      <t>ホウコウ</t>
    </rPh>
    <rPh sb="10" eb="11">
      <t>ヒト</t>
    </rPh>
    <rPh sb="12" eb="15">
      <t>ショウガイブツ</t>
    </rPh>
    <rPh sb="19" eb="21">
      <t>モクシ</t>
    </rPh>
    <rPh sb="24" eb="25">
      <t>トウ</t>
    </rPh>
    <rPh sb="26" eb="28">
      <t>カクジツ</t>
    </rPh>
    <rPh sb="29" eb="31">
      <t>ジョウタイ</t>
    </rPh>
    <rPh sb="32" eb="34">
      <t>ゲンニン</t>
    </rPh>
    <phoneticPr fontId="1"/>
  </si>
  <si>
    <t>安全に走行するための確認</t>
    <rPh sb="0" eb="2">
      <t>アンゼン</t>
    </rPh>
    <rPh sb="3" eb="5">
      <t>ソウコウ</t>
    </rPh>
    <rPh sb="10" eb="12">
      <t>カクニン</t>
    </rPh>
    <phoneticPr fontId="1"/>
  </si>
  <si>
    <t>事故防止のため</t>
    <rPh sb="0" eb="2">
      <t>ジコ</t>
    </rPh>
    <rPh sb="2" eb="4">
      <t>ボウシ</t>
    </rPh>
    <phoneticPr fontId="1"/>
  </si>
  <si>
    <t>スムーズに走行出来るようにするため</t>
    <rPh sb="5" eb="7">
      <t>ソウコウ</t>
    </rPh>
    <rPh sb="7" eb="9">
      <t>デキ</t>
    </rPh>
    <phoneticPr fontId="1"/>
  </si>
  <si>
    <t>下記内容は、実例です。参考にして上書きしてください。</t>
    <rPh sb="0" eb="2">
      <t>カキ</t>
    </rPh>
    <rPh sb="2" eb="4">
      <t>ナイヨウ</t>
    </rPh>
    <rPh sb="6" eb="8">
      <t>ジツレイ</t>
    </rPh>
    <rPh sb="11" eb="13">
      <t>サンコウ</t>
    </rPh>
    <rPh sb="16" eb="18">
      <t>ウワガ</t>
    </rPh>
    <phoneticPr fontId="2"/>
  </si>
  <si>
    <t>回答数</t>
    <rPh sb="0" eb="3">
      <t>カイトウスウ</t>
    </rPh>
    <phoneticPr fontId="2"/>
  </si>
  <si>
    <t>イ</t>
  </si>
  <si>
    <t>イ</t>
    <phoneticPr fontId="2"/>
  </si>
  <si>
    <t>ウ</t>
  </si>
  <si>
    <t>ウ</t>
    <phoneticPr fontId="2"/>
  </si>
  <si>
    <t>エ</t>
  </si>
  <si>
    <t>エ</t>
    <phoneticPr fontId="2"/>
  </si>
  <si>
    <t>ア</t>
  </si>
  <si>
    <t>ア</t>
    <phoneticPr fontId="2"/>
  </si>
  <si>
    <t>%</t>
  </si>
  <si>
    <t>%</t>
    <phoneticPr fontId="1"/>
  </si>
  <si>
    <t>①</t>
    <phoneticPr fontId="1"/>
  </si>
  <si>
    <t>②</t>
    <phoneticPr fontId="1"/>
  </si>
  <si>
    <t>安全確認してからバック</t>
    <rPh sb="0" eb="2">
      <t>アンゼン</t>
    </rPh>
    <rPh sb="2" eb="4">
      <t>カクニン</t>
    </rPh>
    <phoneticPr fontId="1"/>
  </si>
  <si>
    <t>切り返して真っ直ぐバック</t>
    <rPh sb="0" eb="1">
      <t>キ</t>
    </rPh>
    <rPh sb="2" eb="3">
      <t>カエ</t>
    </rPh>
    <rPh sb="5" eb="6">
      <t>マ</t>
    </rPh>
    <rPh sb="7" eb="8">
      <t>ス</t>
    </rPh>
    <phoneticPr fontId="1"/>
  </si>
  <si>
    <t>二段階停止、最後は2～3m
で停止し、安全確認</t>
    <rPh sb="0" eb="3">
      <t>ニダンカイ</t>
    </rPh>
    <rPh sb="3" eb="5">
      <t>テイシ</t>
    </rPh>
    <rPh sb="6" eb="8">
      <t>サイゴ</t>
    </rPh>
    <rPh sb="15" eb="17">
      <t>テイシ</t>
    </rPh>
    <rPh sb="19" eb="21">
      <t>アンゼン</t>
    </rPh>
    <rPh sb="21" eb="23">
      <t>カクニン</t>
    </rPh>
    <phoneticPr fontId="1"/>
  </si>
  <si>
    <t>③</t>
    <phoneticPr fontId="1"/>
  </si>
  <si>
    <t>➃</t>
    <phoneticPr fontId="1"/>
  </si>
  <si>
    <t>正解人員</t>
    <rPh sb="0" eb="2">
      <t>セイカイ</t>
    </rPh>
    <rPh sb="2" eb="4">
      <t>ジンイン</t>
    </rPh>
    <phoneticPr fontId="1"/>
  </si>
  <si>
    <t>全問正解者</t>
    <rPh sb="0" eb="2">
      <t>ゼンモン</t>
    </rPh>
    <rPh sb="2" eb="5">
      <t>セイカイシャ</t>
    </rPh>
    <phoneticPr fontId="2"/>
  </si>
  <si>
    <t>全問不正解</t>
    <rPh sb="0" eb="2">
      <t>ゼンモン</t>
    </rPh>
    <rPh sb="2" eb="5">
      <t>フセイカイ</t>
    </rPh>
    <phoneticPr fontId="2"/>
  </si>
  <si>
    <t>３問正解者</t>
    <rPh sb="1" eb="2">
      <t>モン</t>
    </rPh>
    <rPh sb="2" eb="5">
      <t>セイカイシャ</t>
    </rPh>
    <phoneticPr fontId="2"/>
  </si>
  <si>
    <t>２問正解者</t>
    <rPh sb="1" eb="2">
      <t>モン</t>
    </rPh>
    <rPh sb="2" eb="5">
      <t>セイカイシャ</t>
    </rPh>
    <phoneticPr fontId="2"/>
  </si>
  <si>
    <t>１問正解者</t>
    <rPh sb="1" eb="2">
      <t>モン</t>
    </rPh>
    <rPh sb="2" eb="5">
      <t>セイカイシャ</t>
    </rPh>
    <phoneticPr fontId="2"/>
  </si>
  <si>
    <t>行動 項目別正解率</t>
    <rPh sb="0" eb="2">
      <t>コウドウ</t>
    </rPh>
    <rPh sb="3" eb="6">
      <t>コウモクベツ</t>
    </rPh>
    <rPh sb="6" eb="9">
      <t>セイカイリツ</t>
    </rPh>
    <phoneticPr fontId="1"/>
  </si>
  <si>
    <t>理由 項目別正解率</t>
    <rPh sb="0" eb="2">
      <t>リユウ</t>
    </rPh>
    <rPh sb="3" eb="6">
      <t>コウモクベツ</t>
    </rPh>
    <rPh sb="6" eb="9">
      <t>セイカイリツ</t>
    </rPh>
    <phoneticPr fontId="1"/>
  </si>
  <si>
    <t>車は急に止まらない</t>
    <rPh sb="0" eb="1">
      <t>クルマ</t>
    </rPh>
    <rPh sb="2" eb="3">
      <t>キュウ</t>
    </rPh>
    <rPh sb="4" eb="5">
      <t>ト</t>
    </rPh>
    <phoneticPr fontId="1"/>
  </si>
  <si>
    <t>自身の車両感覚は曖昧</t>
    <rPh sb="0" eb="2">
      <t>ジシン</t>
    </rPh>
    <rPh sb="3" eb="5">
      <t>シャリョウ</t>
    </rPh>
    <rPh sb="5" eb="7">
      <t>カンカク</t>
    </rPh>
    <rPh sb="8" eb="10">
      <t>アイマイ</t>
    </rPh>
    <phoneticPr fontId="1"/>
  </si>
  <si>
    <t>バックは、真っ直ぐバックが基本</t>
    <rPh sb="5" eb="6">
      <t>マ</t>
    </rPh>
    <rPh sb="7" eb="8">
      <t>ス</t>
    </rPh>
    <rPh sb="13" eb="15">
      <t>キホン</t>
    </rPh>
    <phoneticPr fontId="1"/>
  </si>
  <si>
    <t>左右の衝突リスクを無くす。</t>
    <rPh sb="0" eb="2">
      <t>サユウ</t>
    </rPh>
    <rPh sb="3" eb="5">
      <t>ショウトツ</t>
    </rPh>
    <rPh sb="9" eb="10">
      <t>ナ</t>
    </rPh>
    <phoneticPr fontId="1"/>
  </si>
  <si>
    <t>見落としを補う。</t>
    <rPh sb="0" eb="2">
      <t>ミオ</t>
    </rPh>
    <rPh sb="5" eb="6">
      <t>オギナ</t>
    </rPh>
    <phoneticPr fontId="1"/>
  </si>
  <si>
    <t>最後の安全確認</t>
    <rPh sb="0" eb="2">
      <t>サイゴ</t>
    </rPh>
    <rPh sb="3" eb="5">
      <t>アンゼン</t>
    </rPh>
    <rPh sb="5" eb="7">
      <t>カクニン</t>
    </rPh>
    <phoneticPr fontId="1"/>
  </si>
  <si>
    <t>損傷の軽減</t>
    <rPh sb="0" eb="2">
      <t>ソンショウ</t>
    </rPh>
    <rPh sb="3" eb="5">
      <t>ケイゲン</t>
    </rPh>
    <phoneticPr fontId="1"/>
  </si>
  <si>
    <t>見えなくなる死角を事前に見る</t>
    <rPh sb="0" eb="1">
      <t>ミ</t>
    </rPh>
    <rPh sb="6" eb="8">
      <t>シカク</t>
    </rPh>
    <rPh sb="9" eb="11">
      <t>ジゼン</t>
    </rPh>
    <rPh sb="12" eb="13">
      <t>ミ</t>
    </rPh>
    <phoneticPr fontId="1"/>
  </si>
  <si>
    <t>一時停止して駐車スペースの確認</t>
    <rPh sb="0" eb="2">
      <t>イチジ</t>
    </rPh>
    <rPh sb="2" eb="4">
      <t>テイシ</t>
    </rPh>
    <rPh sb="6" eb="8">
      <t>チュウシャ</t>
    </rPh>
    <rPh sb="13" eb="15">
      <t>カクニン</t>
    </rPh>
    <phoneticPr fontId="1"/>
  </si>
  <si>
    <t>行動正解率</t>
    <rPh sb="0" eb="2">
      <t>コウドウ</t>
    </rPh>
    <rPh sb="2" eb="5">
      <t>セイカイリツ</t>
    </rPh>
    <phoneticPr fontId="2"/>
  </si>
  <si>
    <t>理由・根拠正解率</t>
    <rPh sb="0" eb="2">
      <t>リユウ</t>
    </rPh>
    <rPh sb="3" eb="5">
      <t>コンキョ</t>
    </rPh>
    <rPh sb="5" eb="8">
      <t>セイカイリツ</t>
    </rPh>
    <phoneticPr fontId="2"/>
  </si>
  <si>
    <t>Dr回答内容入力</t>
    <rPh sb="2" eb="4">
      <t>カイトウ</t>
    </rPh>
    <rPh sb="4" eb="6">
      <t>ナイヨウ</t>
    </rPh>
    <rPh sb="6" eb="8">
      <t>ニュウリョク</t>
    </rPh>
    <phoneticPr fontId="2"/>
  </si>
  <si>
    <t>車両t</t>
    <rPh sb="0" eb="2">
      <t>シャリョウ</t>
    </rPh>
    <phoneticPr fontId="2"/>
  </si>
  <si>
    <t>車長</t>
    <rPh sb="0" eb="2">
      <t>シャチョウ</t>
    </rPh>
    <phoneticPr fontId="2"/>
  </si>
  <si>
    <t>車幅</t>
    <rPh sb="0" eb="2">
      <t>シャハバ</t>
    </rPh>
    <phoneticPr fontId="2"/>
  </si>
  <si>
    <t>車高</t>
    <rPh sb="0" eb="2">
      <t>シャコウ</t>
    </rPh>
    <phoneticPr fontId="2"/>
  </si>
  <si>
    <t>4.0t</t>
    <phoneticPr fontId="2"/>
  </si>
  <si>
    <t>3.0t</t>
    <phoneticPr fontId="2"/>
  </si>
  <si>
    <r>
      <t>Dr</t>
    </r>
    <r>
      <rPr>
        <b/>
        <sz val="11"/>
        <color indexed="60"/>
        <rFont val="メイリオ"/>
        <family val="3"/>
        <charset val="128"/>
      </rPr>
      <t>車検証</t>
    </r>
    <r>
      <rPr>
        <sz val="11"/>
        <color indexed="60"/>
        <rFont val="メイリオ"/>
        <family val="3"/>
        <charset val="128"/>
      </rPr>
      <t>内容入力</t>
    </r>
    <rPh sb="2" eb="5">
      <t>シャケンショウ</t>
    </rPh>
    <rPh sb="5" eb="6">
      <t>カタチ</t>
    </rPh>
    <rPh sb="6" eb="8">
      <t>ニュウリョク</t>
    </rPh>
    <phoneticPr fontId="2"/>
  </si>
  <si>
    <t>検-車長</t>
    <rPh sb="0" eb="1">
      <t>ケン</t>
    </rPh>
    <rPh sb="2" eb="4">
      <t>シャチョウ</t>
    </rPh>
    <phoneticPr fontId="2"/>
  </si>
  <si>
    <t>検-車幅</t>
    <rPh sb="2" eb="4">
      <t>シャハバ</t>
    </rPh>
    <phoneticPr fontId="2"/>
  </si>
  <si>
    <t>検-車高</t>
    <rPh sb="2" eb="4">
      <t>シャコウ</t>
    </rPh>
    <phoneticPr fontId="2"/>
  </si>
  <si>
    <t>Dr回答と検査証との差</t>
    <rPh sb="2" eb="4">
      <t>カイトウ</t>
    </rPh>
    <rPh sb="5" eb="8">
      <t>ケンサショウ</t>
    </rPh>
    <rPh sb="10" eb="11">
      <t>サ</t>
    </rPh>
    <phoneticPr fontId="2"/>
  </si>
  <si>
    <t>❶車長</t>
    <rPh sb="1" eb="3">
      <t>シャチョウ</t>
    </rPh>
    <phoneticPr fontId="2"/>
  </si>
  <si>
    <t>❶車幅</t>
    <rPh sb="1" eb="3">
      <t>シャハバ</t>
    </rPh>
    <phoneticPr fontId="2"/>
  </si>
  <si>
    <t>❶車高</t>
    <rPh sb="1" eb="3">
      <t>シャコウ</t>
    </rPh>
    <phoneticPr fontId="2"/>
  </si>
  <si>
    <t>式を入力行までコピーしてください。</t>
    <rPh sb="0" eb="1">
      <t>シキ</t>
    </rPh>
    <rPh sb="2" eb="4">
      <t>ニュウリョク</t>
    </rPh>
    <rPh sb="4" eb="5">
      <t>ギョウ</t>
    </rPh>
    <phoneticPr fontId="2"/>
  </si>
  <si>
    <t>車長誤差
cm</t>
    <rPh sb="0" eb="2">
      <t>シャチョウ</t>
    </rPh>
    <rPh sb="2" eb="4">
      <t>ゴサ</t>
    </rPh>
    <phoneticPr fontId="2"/>
  </si>
  <si>
    <t>車幅誤差
cm</t>
    <rPh sb="0" eb="2">
      <t>シャハバ</t>
    </rPh>
    <rPh sb="2" eb="4">
      <t>ゴサ</t>
    </rPh>
    <phoneticPr fontId="2"/>
  </si>
  <si>
    <t>車高誤差
cm</t>
    <rPh sb="0" eb="2">
      <t>シャコウ</t>
    </rPh>
    <rPh sb="2" eb="4">
      <t>ゴサ</t>
    </rPh>
    <phoneticPr fontId="2"/>
  </si>
  <si>
    <t>行動▼正解</t>
    <rPh sb="0" eb="2">
      <t>コウドウ</t>
    </rPh>
    <rPh sb="3" eb="5">
      <t>セイカイ</t>
    </rPh>
    <phoneticPr fontId="2"/>
  </si>
  <si>
    <t>理由▼正解</t>
    <rPh sb="0" eb="2">
      <t>リユウ</t>
    </rPh>
    <rPh sb="3" eb="5">
      <t>セイカイ</t>
    </rPh>
    <phoneticPr fontId="2"/>
  </si>
  <si>
    <r>
      <t>安全確認の内容については、</t>
    </r>
    <r>
      <rPr>
        <b/>
        <sz val="11"/>
        <color indexed="60"/>
        <rFont val="メイリオ"/>
        <family val="3"/>
        <charset val="128"/>
      </rPr>
      <t>採点者の主観的採点</t>
    </r>
    <r>
      <rPr>
        <b/>
        <sz val="11"/>
        <color indexed="60"/>
        <rFont val="游ゴシック"/>
        <family val="3"/>
        <charset val="128"/>
      </rPr>
      <t>になります。</t>
    </r>
    <rPh sb="0" eb="2">
      <t>アンゼン</t>
    </rPh>
    <rPh sb="2" eb="4">
      <t>カクニン</t>
    </rPh>
    <rPh sb="5" eb="7">
      <t>ナイヨウ</t>
    </rPh>
    <rPh sb="13" eb="16">
      <t>サイテンシャ</t>
    </rPh>
    <rPh sb="17" eb="20">
      <t>シュカンテキ</t>
    </rPh>
    <rPh sb="20" eb="22">
      <t>サイテン</t>
    </rPh>
    <phoneticPr fontId="2"/>
  </si>
  <si>
    <r>
      <rPr>
        <sz val="11"/>
        <color indexed="8"/>
        <rFont val="メイリオ"/>
        <family val="3"/>
        <charset val="128"/>
      </rPr>
      <t>□</t>
    </r>
    <r>
      <rPr>
        <sz val="11"/>
        <color indexed="60"/>
        <rFont val="メイリオ"/>
        <family val="3"/>
        <charset val="128"/>
      </rPr>
      <t>枠内は、リンクされだデータになり左の調査結果表に反映されています。</t>
    </r>
    <rPh sb="1" eb="3">
      <t>ワクナイ</t>
    </rPh>
    <rPh sb="17" eb="18">
      <t>ヒダリ</t>
    </rPh>
    <rPh sb="19" eb="21">
      <t>チョウサ</t>
    </rPh>
    <rPh sb="21" eb="24">
      <t>ケッカヒョウ</t>
    </rPh>
    <rPh sb="25" eb="27">
      <t>ハンエイ</t>
    </rPh>
    <phoneticPr fontId="1"/>
  </si>
  <si>
    <t>行動</t>
    <rPh sb="0" eb="2">
      <t>コウドウ</t>
    </rPh>
    <phoneticPr fontId="2"/>
  </si>
  <si>
    <t>理由・根拠</t>
    <rPh sb="0" eb="2">
      <t>リユウ</t>
    </rPh>
    <rPh sb="3" eb="5">
      <t>コンキョ</t>
    </rPh>
    <phoneticPr fontId="2"/>
  </si>
  <si>
    <t>氏名又は社員番号</t>
    <rPh sb="0" eb="2">
      <t>シメイ</t>
    </rPh>
    <rPh sb="2" eb="3">
      <t>マタ</t>
    </rPh>
    <rPh sb="4" eb="6">
      <t>シャイン</t>
    </rPh>
    <rPh sb="6" eb="8">
      <t>バンゴウ</t>
    </rPh>
    <phoneticPr fontId="2"/>
  </si>
  <si>
    <t>連番</t>
    <rPh sb="0" eb="2">
      <t>レンバン</t>
    </rPh>
    <phoneticPr fontId="2"/>
  </si>
  <si>
    <t>"=SMALL($AL$13:$AL$162,ROW(G1))"</t>
    <phoneticPr fontId="2"/>
  </si>
  <si>
    <t>認識誤差の並び替え数式が入っています。</t>
    <rPh sb="0" eb="2">
      <t>ニンシキ</t>
    </rPh>
    <rPh sb="2" eb="4">
      <t>ゴサ</t>
    </rPh>
    <rPh sb="5" eb="6">
      <t>ナラ</t>
    </rPh>
    <rPh sb="7" eb="8">
      <t>カ</t>
    </rPh>
    <rPh sb="9" eb="11">
      <t>スウシキ</t>
    </rPh>
    <rPh sb="12" eb="13">
      <t>ハイ</t>
    </rPh>
    <phoneticPr fontId="2"/>
  </si>
  <si>
    <t>バック駐車行動⇒　入力順に</t>
    <rPh sb="3" eb="5">
      <t>チュウシャ</t>
    </rPh>
    <rPh sb="5" eb="7">
      <t>コウドウ</t>
    </rPh>
    <rPh sb="9" eb="11">
      <t>ニュウリョク</t>
    </rPh>
    <rPh sb="11" eb="12">
      <t>ジュン</t>
    </rPh>
    <phoneticPr fontId="2"/>
  </si>
  <si>
    <t>行動の理由・根拠⇒　入力順に</t>
    <rPh sb="0" eb="2">
      <t>コウドウ</t>
    </rPh>
    <rPh sb="3" eb="5">
      <t>リユウ</t>
    </rPh>
    <rPh sb="6" eb="8">
      <t>コンキョ</t>
    </rPh>
    <rPh sb="10" eb="12">
      <t>ニュウリョク</t>
    </rPh>
    <rPh sb="12" eb="13">
      <t>ジュン</t>
    </rPh>
    <phoneticPr fontId="2"/>
  </si>
  <si>
    <r>
      <rPr>
        <sz val="9"/>
        <color indexed="56"/>
        <rFont val="游ゴシック"/>
        <family val="3"/>
        <charset val="128"/>
      </rPr>
      <t>図番号</t>
    </r>
    <r>
      <rPr>
        <sz val="11"/>
        <color indexed="56"/>
        <rFont val="Walbaum Display"/>
        <family val="1"/>
      </rPr>
      <t xml:space="preserve">
</t>
    </r>
    <r>
      <rPr>
        <sz val="11"/>
        <color indexed="56"/>
        <rFont val="游ゴシック"/>
        <family val="3"/>
        <charset val="128"/>
      </rPr>
      <t>▼</t>
    </r>
  </si>
  <si>
    <r>
      <rPr>
        <sz val="11"/>
        <color indexed="56"/>
        <rFont val="メイリオ"/>
        <family val="3"/>
        <charset val="128"/>
      </rPr>
      <t>バック駐車
行動ア～エ</t>
    </r>
    <rPh sb="3" eb="5">
      <t>チュウシャ</t>
    </rPh>
    <rPh sb="6" eb="8">
      <t>コウドウ</t>
    </rPh>
    <phoneticPr fontId="2"/>
  </si>
  <si>
    <r>
      <rPr>
        <sz val="11"/>
        <color indexed="56"/>
        <rFont val="メイリオ"/>
        <family val="3"/>
        <charset val="128"/>
      </rPr>
      <t>理由・根拠
Ａ～Ｄ</t>
    </r>
    <rPh sb="0" eb="2">
      <t>リユウ</t>
    </rPh>
    <rPh sb="3" eb="5">
      <t>コンキョ</t>
    </rPh>
    <phoneticPr fontId="2"/>
  </si>
  <si>
    <t>④</t>
    <phoneticPr fontId="2"/>
  </si>
  <si>
    <t>氏名</t>
    <rPh sb="0" eb="2">
      <t>シメイ</t>
    </rPh>
    <phoneticPr fontId="2"/>
  </si>
  <si>
    <t xml:space="preserve"> 業務運転車両</t>
    <rPh sb="1" eb="3">
      <t>ギョウム</t>
    </rPh>
    <rPh sb="3" eb="5">
      <t>ウンテン</t>
    </rPh>
    <rPh sb="5" eb="7">
      <t>シャリョウ</t>
    </rPh>
    <phoneticPr fontId="2"/>
  </si>
  <si>
    <t xml:space="preserve">2t   4t   7t </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</si>
</sst>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_ "/>
    <numFmt numFmtId="177" formatCode="0.0&quot;t&quot;"/>
    <numFmt numFmtId="178" formatCode="0.0"/>
    <numFmt numFmtId="179" formatCode="0.0_ "/>
  </numFmts>
  <fonts count="27">
    <font>
      <sz val="11"/>
      <color theme="1"/>
      <name val="游ゴシック"/>
      <family val="3"/>
      <charset val="128"/>
      <scheme val="minor"/>
    </font>
    <font>
      <sz val="11"/>
      <color indexed="8"/>
      <name val="游ゴシック"/>
      <family val="3"/>
      <charset val="128"/>
    </font>
    <font>
      <sz val="6"/>
      <name val="游ゴシック"/>
      <family val="3"/>
      <charset val="128"/>
    </font>
    <font>
      <b/>
      <sz val="11"/>
      <color indexed="60"/>
      <name val="游ゴシック"/>
      <family val="3"/>
      <charset val="128"/>
    </font>
    <font>
      <sz val="11"/>
      <color indexed="60"/>
      <name val="メイリオ"/>
      <family val="3"/>
      <charset val="128"/>
    </font>
    <font>
      <b/>
      <sz val="11"/>
      <color indexed="60"/>
      <name val="メイリオ"/>
      <family val="3"/>
      <charset val="128"/>
    </font>
    <font>
      <sz val="11"/>
      <name val="メイリオ"/>
      <family val="3"/>
      <charset val="128"/>
    </font>
    <font>
      <sz val="11"/>
      <color indexed="8"/>
      <name val="メイリオ"/>
      <family val="3"/>
      <charset val="128"/>
    </font>
    <font>
      <sz val="9"/>
      <color indexed="81"/>
      <name val="MS P ゴシック"/>
      <family val="3"/>
      <charset val="128"/>
    </font>
    <font>
      <b/>
      <sz val="9"/>
      <color indexed="81"/>
      <name val="MS P ゴシック"/>
      <family val="3"/>
      <charset val="128"/>
    </font>
    <font>
      <sz val="11"/>
      <color indexed="56"/>
      <name val="Walbaum Display"/>
      <family val="1"/>
    </font>
    <font>
      <sz val="9"/>
      <color indexed="56"/>
      <name val="游ゴシック"/>
      <family val="3"/>
      <charset val="128"/>
    </font>
    <font>
      <sz val="11"/>
      <color indexed="56"/>
      <name val="游ゴシック"/>
      <family val="3"/>
      <charset val="128"/>
    </font>
    <font>
      <sz val="11"/>
      <color indexed="56"/>
      <name val="メイリオ"/>
      <family val="3"/>
      <charset val="128"/>
    </font>
    <font>
      <sz val="11"/>
      <color theme="1"/>
      <name val="游ゴシック"/>
      <family val="3"/>
      <charset val="128"/>
      <scheme val="minor"/>
    </font>
    <font>
      <b/>
      <sz val="11"/>
      <color theme="1"/>
      <name val="游ゴシック"/>
      <family val="3"/>
      <charset val="128"/>
      <scheme val="minor"/>
    </font>
    <font>
      <b/>
      <sz val="11"/>
      <color rgb="FFC00000"/>
      <name val="游ゴシック"/>
      <family val="3"/>
      <charset val="128"/>
      <scheme val="minor"/>
    </font>
    <font>
      <sz val="11"/>
      <color rgb="FFC00000"/>
      <name val="游ゴシック"/>
      <family val="3"/>
      <charset val="128"/>
      <scheme val="minor"/>
    </font>
    <font>
      <sz val="11"/>
      <color rgb="FFFF0000"/>
      <name val="メイリオ"/>
      <family val="3"/>
      <charset val="128"/>
    </font>
    <font>
      <sz val="11"/>
      <color theme="1"/>
      <name val="メイリオ"/>
      <family val="3"/>
      <charset val="128"/>
    </font>
    <font>
      <sz val="11"/>
      <color rgb="FFC00000"/>
      <name val="メイリオ"/>
      <family val="3"/>
      <charset val="128"/>
    </font>
    <font>
      <sz val="11"/>
      <color rgb="FF002060"/>
      <name val="游ゴシック"/>
      <family val="3"/>
      <charset val="128"/>
      <scheme val="minor"/>
    </font>
    <font>
      <sz val="11"/>
      <color rgb="FF002060"/>
      <name val="Walbaum Display"/>
      <family val="1"/>
    </font>
    <font>
      <b/>
      <sz val="18"/>
      <color rgb="FF002060"/>
      <name val="メイリオ"/>
      <family val="3"/>
      <charset val="128"/>
    </font>
    <font>
      <sz val="16"/>
      <color theme="1"/>
      <name val="游ゴシック"/>
      <family val="3"/>
      <charset val="128"/>
      <scheme val="minor"/>
    </font>
    <font>
      <sz val="12"/>
      <color theme="1"/>
      <name val="游ゴシック"/>
      <family val="3"/>
      <charset val="128"/>
      <scheme val="minor"/>
    </font>
    <font>
      <sz val="6"/>
      <name val="游ゴシック"/>
      <family val="3"/>
      <charset val="128"/>
      <scheme val="minor"/>
    </font>
  </fonts>
  <fills count="10">
    <fill>
      <patternFill patternType="none"/>
    </fill>
    <fill>
      <patternFill patternType="gray125"/>
    </fill>
    <fill>
      <patternFill patternType="solid">
        <fgColor rgb="FFFFFFCC"/>
        <bgColor indexed="64"/>
      </patternFill>
    </fill>
    <fill>
      <patternFill patternType="solid">
        <fgColor rgb="FFDDFFFF"/>
        <bgColor indexed="64"/>
      </patternFill>
    </fill>
    <fill>
      <patternFill patternType="solid">
        <fgColor rgb="FFFFFF00"/>
        <bgColor indexed="64"/>
      </patternFill>
    </fill>
    <fill>
      <patternFill patternType="solid">
        <fgColor theme="2" tint="-9.9978637043366805E-2"/>
        <bgColor indexed="64"/>
      </patternFill>
    </fill>
    <fill>
      <patternFill patternType="solid">
        <fgColor rgb="FFFFC000"/>
        <bgColor indexed="64"/>
      </patternFill>
    </fill>
    <fill>
      <patternFill patternType="solid">
        <fgColor theme="0"/>
        <bgColor indexed="64"/>
      </patternFill>
    </fill>
    <fill>
      <patternFill patternType="solid">
        <fgColor theme="2"/>
        <bgColor indexed="64"/>
      </patternFill>
    </fill>
    <fill>
      <patternFill patternType="solid">
        <fgColor theme="7" tint="0.79998168889431442"/>
        <bgColor indexed="64"/>
      </patternFill>
    </fill>
  </fills>
  <borders count="60">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hair">
        <color indexed="64"/>
      </top>
      <bottom style="hair">
        <color indexed="64"/>
      </bottom>
      <diagonal/>
    </border>
    <border>
      <left/>
      <right style="hair">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hair">
        <color theme="2" tint="-9.985656300546282E-2"/>
      </left>
      <right style="hair">
        <color theme="2" tint="-9.985656300546282E-2"/>
      </right>
      <top style="hair">
        <color theme="2" tint="-9.9887081514938816E-2"/>
      </top>
      <bottom/>
      <diagonal/>
    </border>
    <border>
      <left style="hair">
        <color theme="2" tint="-9.985656300546282E-2"/>
      </left>
      <right style="hair">
        <color theme="2" tint="-9.985656300546282E-2"/>
      </right>
      <top/>
      <bottom/>
      <diagonal/>
    </border>
    <border>
      <left style="hair">
        <color theme="2" tint="-9.985656300546282E-2"/>
      </left>
      <right style="hair">
        <color theme="2" tint="-9.985656300546282E-2"/>
      </right>
      <top/>
      <bottom style="hair">
        <color theme="2" tint="-9.9887081514938816E-2"/>
      </bottom>
      <diagonal/>
    </border>
    <border>
      <left style="hair">
        <color theme="2" tint="-9.985656300546282E-2"/>
      </left>
      <right style="hair">
        <color theme="2" tint="-9.985656300546282E-2"/>
      </right>
      <top style="hair">
        <color theme="2" tint="-9.9887081514938816E-2"/>
      </top>
      <bottom style="hair">
        <color theme="2" tint="-9.9917600024414813E-2"/>
      </bottom>
      <diagonal/>
    </border>
    <border>
      <left style="hair">
        <color theme="2" tint="-9.985656300546282E-2"/>
      </left>
      <right style="hair">
        <color theme="2" tint="-9.985656300546282E-2"/>
      </right>
      <top style="hair">
        <color theme="2" tint="-9.9917600024414813E-2"/>
      </top>
      <bottom style="hair">
        <color theme="2" tint="-9.9917600024414813E-2"/>
      </bottom>
      <diagonal/>
    </border>
    <border>
      <left style="hair">
        <color theme="2" tint="-9.985656300546282E-2"/>
      </left>
      <right style="hair">
        <color theme="2" tint="-9.985656300546282E-2"/>
      </right>
      <top style="hair">
        <color theme="2" tint="-9.9887081514938816E-2"/>
      </top>
      <bottom style="hair">
        <color theme="2" tint="-9.9887081514938816E-2"/>
      </bottom>
      <diagonal/>
    </border>
    <border>
      <left/>
      <right style="hair">
        <color theme="2" tint="-9.985656300546282E-2"/>
      </right>
      <top style="hair">
        <color theme="2" tint="-9.9887081514938816E-2"/>
      </top>
      <bottom style="hair">
        <color theme="2" tint="-9.9887081514938816E-2"/>
      </bottom>
      <diagonal/>
    </border>
    <border>
      <left style="hair">
        <color theme="2" tint="-9.982604449598681E-2"/>
      </left>
      <right style="hair">
        <color theme="2" tint="-9.982604449598681E-2"/>
      </right>
      <top style="hair">
        <color theme="2" tint="-9.982604449598681E-2"/>
      </top>
      <bottom style="hair">
        <color theme="2" tint="-9.982604449598681E-2"/>
      </bottom>
      <diagonal/>
    </border>
    <border>
      <left style="hair">
        <color theme="2" tint="-9.982604449598681E-2"/>
      </left>
      <right style="hair">
        <color theme="2" tint="-9.982604449598681E-2"/>
      </right>
      <top style="hair">
        <color theme="2" tint="-9.982604449598681E-2"/>
      </top>
      <bottom style="hair">
        <color theme="2" tint="-9.9795525986510814E-2"/>
      </bottom>
      <diagonal/>
    </border>
    <border>
      <left style="hair">
        <color theme="2" tint="-9.982604449598681E-2"/>
      </left>
      <right style="hair">
        <color theme="2" tint="-9.982604449598681E-2"/>
      </right>
      <top style="hair">
        <color theme="2" tint="-9.9795525986510814E-2"/>
      </top>
      <bottom style="hair">
        <color theme="2" tint="-9.9795525986510814E-2"/>
      </bottom>
      <diagonal/>
    </border>
    <border>
      <left style="hair">
        <color theme="2" tint="-9.982604449598681E-2"/>
      </left>
      <right style="hair">
        <color theme="2" tint="-9.982604449598681E-2"/>
      </right>
      <top style="hair">
        <color theme="2" tint="-9.9795525986510814E-2"/>
      </top>
      <bottom style="hair">
        <color theme="2" tint="-9.982604449598681E-2"/>
      </bottom>
      <diagonal/>
    </border>
    <border>
      <left style="hair">
        <color theme="2" tint="-9.9795525986510814E-2"/>
      </left>
      <right/>
      <top style="thin">
        <color indexed="64"/>
      </top>
      <bottom style="hair">
        <color theme="2" tint="-9.982604449598681E-2"/>
      </bottom>
      <diagonal/>
    </border>
    <border>
      <left/>
      <right/>
      <top style="thin">
        <color indexed="64"/>
      </top>
      <bottom style="hair">
        <color theme="2" tint="-9.982604449598681E-2"/>
      </bottom>
      <diagonal/>
    </border>
    <border>
      <left/>
      <right style="hair">
        <color theme="2" tint="-9.9795525986510814E-2"/>
      </right>
      <top style="thin">
        <color indexed="64"/>
      </top>
      <bottom style="hair">
        <color theme="2" tint="-9.982604449598681E-2"/>
      </bottom>
      <diagonal/>
    </border>
    <border>
      <left style="hair">
        <color theme="2" tint="-9.985656300546282E-2"/>
      </left>
      <right style="thin">
        <color indexed="64"/>
      </right>
      <top style="hair">
        <color theme="2" tint="-9.9887081514938816E-2"/>
      </top>
      <bottom style="hair">
        <color theme="2" tint="-9.9887081514938816E-2"/>
      </bottom>
      <diagonal/>
    </border>
    <border>
      <left style="hair">
        <color theme="2" tint="-9.985656300546282E-2"/>
      </left>
      <right style="hair">
        <color theme="2" tint="-9.985656300546282E-2"/>
      </right>
      <top style="hair">
        <color theme="2" tint="-9.9917600024414813E-2"/>
      </top>
      <bottom style="thin">
        <color indexed="64"/>
      </bottom>
      <diagonal/>
    </border>
    <border>
      <left style="hair">
        <color theme="2" tint="-9.985656300546282E-2"/>
      </left>
      <right style="thin">
        <color indexed="64"/>
      </right>
      <top style="hair">
        <color theme="2" tint="-9.9887081514938816E-2"/>
      </top>
      <bottom style="hair">
        <color theme="2" tint="-9.9917600024414813E-2"/>
      </bottom>
      <diagonal/>
    </border>
    <border>
      <left style="hair">
        <color theme="2" tint="-9.985656300546282E-2"/>
      </left>
      <right style="thin">
        <color indexed="64"/>
      </right>
      <top style="hair">
        <color theme="2" tint="-9.9917600024414813E-2"/>
      </top>
      <bottom style="hair">
        <color theme="2" tint="-9.9917600024414813E-2"/>
      </bottom>
      <diagonal/>
    </border>
    <border>
      <left style="hair">
        <color theme="2" tint="-9.985656300546282E-2"/>
      </left>
      <right style="thin">
        <color indexed="64"/>
      </right>
      <top style="hair">
        <color theme="2" tint="-9.9917600024414813E-2"/>
      </top>
      <bottom style="thin">
        <color indexed="64"/>
      </bottom>
      <diagonal/>
    </border>
    <border>
      <left style="hair">
        <color theme="2" tint="-9.9795525986510814E-2"/>
      </left>
      <right style="hair">
        <color theme="2" tint="-9.9795525986510814E-2"/>
      </right>
      <top style="hair">
        <color theme="2" tint="-9.982604449598681E-2"/>
      </top>
      <bottom style="hair">
        <color theme="2" tint="-9.9948118533890809E-2"/>
      </bottom>
      <diagonal/>
    </border>
    <border>
      <left style="hair">
        <color theme="2" tint="-9.9795525986510814E-2"/>
      </left>
      <right style="hair">
        <color theme="2" tint="-9.9795525986510814E-2"/>
      </right>
      <top style="hair">
        <color theme="2" tint="-9.9948118533890809E-2"/>
      </top>
      <bottom style="hair">
        <color theme="2" tint="-9.9795525986510814E-2"/>
      </bottom>
      <diagonal/>
    </border>
    <border>
      <left/>
      <right style="hair">
        <color theme="2" tint="-9.985656300546282E-2"/>
      </right>
      <top style="hair">
        <color theme="2" tint="-9.9887081514938816E-2"/>
      </top>
      <bottom/>
      <diagonal/>
    </border>
    <border>
      <left style="hair">
        <color theme="2" tint="-9.985656300546282E-2"/>
      </left>
      <right style="thin">
        <color indexed="64"/>
      </right>
      <top style="hair">
        <color theme="2" tint="-9.9887081514938816E-2"/>
      </top>
      <bottom/>
      <diagonal/>
    </border>
    <border>
      <left style="hair">
        <color theme="2" tint="-9.985656300546282E-2"/>
      </left>
      <right style="thin">
        <color indexed="64"/>
      </right>
      <top/>
      <bottom/>
      <diagonal/>
    </border>
    <border>
      <left style="hair">
        <color theme="2" tint="-9.985656300546282E-2"/>
      </left>
      <right style="thin">
        <color indexed="64"/>
      </right>
      <top/>
      <bottom style="hair">
        <color theme="2" tint="-9.9887081514938816E-2"/>
      </bottom>
      <diagonal/>
    </border>
  </borders>
  <cellStyleXfs count="2">
    <xf numFmtId="0" fontId="0" fillId="0" borderId="0">
      <alignment vertical="center"/>
    </xf>
    <xf numFmtId="9" fontId="14" fillId="0" borderId="0" applyFont="0" applyFill="0" applyBorder="0" applyAlignment="0" applyProtection="0">
      <alignment vertical="center"/>
    </xf>
  </cellStyleXfs>
  <cellXfs count="193">
    <xf numFmtId="0" fontId="0" fillId="0" borderId="0" xfId="0">
      <alignment vertical="center"/>
    </xf>
    <xf numFmtId="0" fontId="0" fillId="0" borderId="0" xfId="0" applyAlignment="1">
      <alignment horizontal="right" vertical="center"/>
    </xf>
    <xf numFmtId="0" fontId="0" fillId="0" borderId="0" xfId="0" applyAlignment="1">
      <alignment horizontal="center" vertical="center"/>
    </xf>
    <xf numFmtId="0" fontId="0" fillId="0" borderId="0" xfId="0" applyAlignment="1">
      <alignment horizontal="center" vertical="center"/>
    </xf>
    <xf numFmtId="0" fontId="0" fillId="0" borderId="1" xfId="0" applyBorder="1">
      <alignment vertical="center"/>
    </xf>
    <xf numFmtId="0" fontId="0" fillId="2" borderId="1" xfId="0" applyFill="1" applyBorder="1">
      <alignment vertical="center"/>
    </xf>
    <xf numFmtId="0" fontId="0" fillId="3" borderId="1" xfId="0" applyFill="1" applyBorder="1">
      <alignment vertical="center"/>
    </xf>
    <xf numFmtId="0" fontId="0" fillId="3" borderId="1" xfId="0" applyFill="1" applyBorder="1" applyAlignment="1">
      <alignment horizontal="center" vertical="center"/>
    </xf>
    <xf numFmtId="0" fontId="0" fillId="2" borderId="1" xfId="0" applyFill="1" applyBorder="1" applyAlignment="1">
      <alignment horizontal="center" vertical="center"/>
    </xf>
    <xf numFmtId="0" fontId="0" fillId="0" borderId="1" xfId="0" applyBorder="1" applyAlignment="1">
      <alignment horizontal="center" vertical="center"/>
    </xf>
    <xf numFmtId="0" fontId="0" fillId="0" borderId="0" xfId="0">
      <alignment vertical="center"/>
    </xf>
    <xf numFmtId="9" fontId="14" fillId="0" borderId="0" xfId="1" applyFont="1">
      <alignment vertical="center"/>
    </xf>
    <xf numFmtId="0" fontId="15" fillId="0" borderId="0" xfId="0" applyFont="1" applyAlignment="1">
      <alignment horizontal="center" vertical="center"/>
    </xf>
    <xf numFmtId="9" fontId="15" fillId="0" borderId="0" xfId="1" applyFont="1" applyAlignment="1">
      <alignment horizontal="center" vertical="center"/>
    </xf>
    <xf numFmtId="0" fontId="0" fillId="0" borderId="2" xfId="0" applyFill="1" applyBorder="1" applyAlignment="1">
      <alignment horizontal="center" vertical="center"/>
    </xf>
    <xf numFmtId="0" fontId="0" fillId="4" borderId="0" xfId="0" applyFill="1">
      <alignment vertical="center"/>
    </xf>
    <xf numFmtId="0" fontId="0" fillId="3" borderId="3" xfId="0" applyFill="1" applyBorder="1" applyAlignment="1">
      <alignment horizontal="center" vertical="center"/>
    </xf>
    <xf numFmtId="9" fontId="14" fillId="0" borderId="1" xfId="1" applyFont="1" applyBorder="1">
      <alignment vertical="center"/>
    </xf>
    <xf numFmtId="9" fontId="0" fillId="0" borderId="1" xfId="0" applyNumberFormat="1" applyBorder="1" applyAlignment="1">
      <alignment horizontal="center" vertical="center"/>
    </xf>
    <xf numFmtId="176" fontId="0" fillId="0" borderId="0" xfId="0" applyNumberFormat="1" applyAlignment="1">
      <alignment horizontal="right" vertical="center"/>
    </xf>
    <xf numFmtId="9" fontId="0" fillId="0" borderId="0" xfId="0" applyNumberFormat="1" applyAlignment="1">
      <alignment vertical="center" shrinkToFit="1"/>
    </xf>
    <xf numFmtId="0" fontId="0" fillId="5" borderId="0" xfId="0" applyFill="1">
      <alignment vertical="center"/>
    </xf>
    <xf numFmtId="0" fontId="0" fillId="0" borderId="0" xfId="0" applyBorder="1" applyAlignment="1">
      <alignment horizontal="left" vertical="center"/>
    </xf>
    <xf numFmtId="0" fontId="0" fillId="0" borderId="0" xfId="0" applyBorder="1">
      <alignment vertical="center"/>
    </xf>
    <xf numFmtId="176" fontId="0" fillId="0" borderId="0" xfId="0" applyNumberFormat="1" applyBorder="1">
      <alignment vertical="center"/>
    </xf>
    <xf numFmtId="0" fontId="16" fillId="0" borderId="0" xfId="0" applyFont="1" applyAlignment="1">
      <alignment horizontal="right" vertical="center"/>
    </xf>
    <xf numFmtId="0" fontId="0" fillId="3" borderId="1" xfId="0" applyFill="1" applyBorder="1" applyAlignment="1">
      <alignment horizontal="center" vertical="center"/>
    </xf>
    <xf numFmtId="0" fontId="0" fillId="0" borderId="0" xfId="0" applyAlignment="1">
      <alignment horizontal="center" vertical="center"/>
    </xf>
    <xf numFmtId="0" fontId="0" fillId="0" borderId="0" xfId="0">
      <alignment vertical="center"/>
    </xf>
    <xf numFmtId="0" fontId="0" fillId="0" borderId="0" xfId="0">
      <alignment vertical="center"/>
    </xf>
    <xf numFmtId="9" fontId="14" fillId="0" borderId="0" xfId="1" applyFont="1" applyBorder="1">
      <alignment vertical="center"/>
    </xf>
    <xf numFmtId="178" fontId="0" fillId="0" borderId="1" xfId="0" applyNumberFormat="1" applyBorder="1" applyAlignment="1">
      <alignment horizontal="center" vertical="center"/>
    </xf>
    <xf numFmtId="0" fontId="17" fillId="0" borderId="1" xfId="0" applyFont="1" applyBorder="1" applyAlignment="1">
      <alignment horizontal="center" vertical="center" shrinkToFit="1"/>
    </xf>
    <xf numFmtId="2" fontId="17" fillId="0" borderId="1" xfId="0" applyNumberFormat="1" applyFont="1" applyBorder="1" applyAlignment="1">
      <alignment horizontal="center" vertical="center"/>
    </xf>
    <xf numFmtId="0" fontId="0" fillId="6" borderId="1" xfId="0" applyFill="1" applyBorder="1" applyAlignment="1">
      <alignment horizontal="center" vertical="center"/>
    </xf>
    <xf numFmtId="179" fontId="0" fillId="0" borderId="1" xfId="0" applyNumberFormat="1" applyBorder="1" applyAlignment="1">
      <alignment horizontal="center" vertical="center"/>
    </xf>
    <xf numFmtId="0" fontId="0" fillId="6" borderId="0" xfId="0" applyFill="1" applyAlignment="1">
      <alignment horizontal="center" vertical="center" wrapText="1"/>
    </xf>
    <xf numFmtId="0" fontId="0" fillId="3" borderId="3" xfId="0" applyFill="1" applyBorder="1">
      <alignment vertical="center"/>
    </xf>
    <xf numFmtId="0" fontId="0" fillId="3" borderId="4" xfId="0" applyFill="1" applyBorder="1" applyAlignment="1">
      <alignment horizontal="center" vertical="center"/>
    </xf>
    <xf numFmtId="0" fontId="0" fillId="3" borderId="5" xfId="0" applyFill="1" applyBorder="1" applyAlignment="1">
      <alignment horizontal="center" vertical="center"/>
    </xf>
    <xf numFmtId="177" fontId="0" fillId="0" borderId="4" xfId="0" applyNumberFormat="1" applyBorder="1" applyAlignment="1">
      <alignment horizontal="center" vertical="center"/>
    </xf>
    <xf numFmtId="178" fontId="0" fillId="0" borderId="5" xfId="0" applyNumberFormat="1" applyBorder="1" applyAlignment="1">
      <alignment horizontal="center" vertical="center"/>
    </xf>
    <xf numFmtId="177" fontId="0" fillId="0" borderId="6" xfId="0" applyNumberFormat="1" applyBorder="1" applyAlignment="1">
      <alignment horizontal="center" vertical="center"/>
    </xf>
    <xf numFmtId="178" fontId="0" fillId="0" borderId="7" xfId="0" applyNumberFormat="1" applyBorder="1" applyAlignment="1">
      <alignment horizontal="center" vertical="center"/>
    </xf>
    <xf numFmtId="178" fontId="0" fillId="0" borderId="8" xfId="0" applyNumberFormat="1" applyBorder="1" applyAlignment="1">
      <alignment horizontal="center" vertical="center"/>
    </xf>
    <xf numFmtId="9" fontId="14" fillId="0" borderId="9" xfId="1" applyFont="1" applyBorder="1">
      <alignment vertical="center"/>
    </xf>
    <xf numFmtId="0" fontId="0" fillId="0" borderId="9" xfId="0" applyBorder="1" applyAlignment="1">
      <alignment horizontal="center" vertical="center"/>
    </xf>
    <xf numFmtId="0" fontId="0" fillId="0" borderId="10" xfId="0" applyFill="1" applyBorder="1" applyAlignment="1">
      <alignment horizontal="center" vertical="center"/>
    </xf>
    <xf numFmtId="0" fontId="17" fillId="0" borderId="4" xfId="0" applyFont="1" applyBorder="1" applyAlignment="1">
      <alignment horizontal="center" vertical="center" shrinkToFit="1"/>
    </xf>
    <xf numFmtId="0" fontId="17" fillId="0" borderId="5" xfId="0" applyFont="1" applyBorder="1" applyAlignment="1">
      <alignment horizontal="center" vertical="center" shrinkToFit="1"/>
    </xf>
    <xf numFmtId="2" fontId="17" fillId="0" borderId="4" xfId="0" applyNumberFormat="1" applyFont="1" applyBorder="1" applyAlignment="1">
      <alignment horizontal="center" vertical="center"/>
    </xf>
    <xf numFmtId="2" fontId="17" fillId="0" borderId="5" xfId="0" applyNumberFormat="1" applyFont="1" applyBorder="1" applyAlignment="1">
      <alignment horizontal="center" vertical="center"/>
    </xf>
    <xf numFmtId="2" fontId="17" fillId="0" borderId="6" xfId="0" applyNumberFormat="1" applyFont="1" applyBorder="1" applyAlignment="1">
      <alignment horizontal="center" vertical="center"/>
    </xf>
    <xf numFmtId="2" fontId="17" fillId="0" borderId="7" xfId="0" applyNumberFormat="1" applyFont="1" applyBorder="1" applyAlignment="1">
      <alignment horizontal="center" vertical="center"/>
    </xf>
    <xf numFmtId="2" fontId="17" fillId="0" borderId="8" xfId="0" applyNumberFormat="1" applyFont="1" applyBorder="1" applyAlignment="1">
      <alignment horizontal="center" vertical="center"/>
    </xf>
    <xf numFmtId="0" fontId="0" fillId="0" borderId="0" xfId="0" applyAlignment="1">
      <alignment horizontal="left" vertical="center"/>
    </xf>
    <xf numFmtId="0" fontId="0" fillId="0" borderId="0" xfId="0">
      <alignment vertical="center"/>
    </xf>
    <xf numFmtId="0" fontId="18" fillId="0" borderId="0" xfId="0" applyFont="1">
      <alignment vertical="center"/>
    </xf>
    <xf numFmtId="0" fontId="17" fillId="0" borderId="1" xfId="0" applyFont="1" applyBorder="1" applyAlignment="1">
      <alignment horizontal="left" vertical="center"/>
    </xf>
    <xf numFmtId="0" fontId="19" fillId="0" borderId="0" xfId="0" applyFont="1">
      <alignment vertical="center"/>
    </xf>
    <xf numFmtId="0" fontId="19" fillId="0" borderId="11" xfId="0" applyFont="1" applyBorder="1">
      <alignment vertical="center"/>
    </xf>
    <xf numFmtId="0" fontId="19" fillId="0" borderId="12" xfId="0" applyFont="1" applyBorder="1">
      <alignment vertical="center"/>
    </xf>
    <xf numFmtId="0" fontId="19" fillId="0" borderId="13" xfId="0" applyFont="1" applyBorder="1">
      <alignment vertical="center"/>
    </xf>
    <xf numFmtId="0" fontId="19" fillId="0" borderId="14" xfId="0" applyFont="1" applyBorder="1">
      <alignment vertical="center"/>
    </xf>
    <xf numFmtId="0" fontId="19" fillId="0" borderId="0" xfId="0" applyFont="1" applyBorder="1" applyAlignment="1">
      <alignment horizontal="left" vertical="center"/>
    </xf>
    <xf numFmtId="0" fontId="19" fillId="0" borderId="0" xfId="0" applyFont="1" applyBorder="1">
      <alignment vertical="center"/>
    </xf>
    <xf numFmtId="176" fontId="19" fillId="0" borderId="0" xfId="0" applyNumberFormat="1" applyFont="1" applyBorder="1">
      <alignment vertical="center"/>
    </xf>
    <xf numFmtId="9" fontId="19" fillId="0" borderId="15" xfId="1" applyFont="1" applyBorder="1">
      <alignment vertical="center"/>
    </xf>
    <xf numFmtId="0" fontId="19" fillId="0" borderId="16" xfId="0" applyFont="1" applyBorder="1">
      <alignment vertical="center"/>
    </xf>
    <xf numFmtId="0" fontId="19" fillId="0" borderId="17" xfId="0" applyFont="1" applyBorder="1" applyAlignment="1">
      <alignment horizontal="left" vertical="center"/>
    </xf>
    <xf numFmtId="0" fontId="19" fillId="0" borderId="17" xfId="0" applyFont="1" applyBorder="1">
      <alignment vertical="center"/>
    </xf>
    <xf numFmtId="176" fontId="19" fillId="0" borderId="17" xfId="0" applyNumberFormat="1" applyFont="1" applyBorder="1">
      <alignment vertical="center"/>
    </xf>
    <xf numFmtId="9" fontId="19" fillId="0" borderId="18" xfId="1" applyFont="1" applyBorder="1">
      <alignment vertical="center"/>
    </xf>
    <xf numFmtId="0" fontId="19" fillId="7" borderId="35" xfId="0" applyFont="1" applyFill="1" applyBorder="1">
      <alignment vertical="center"/>
    </xf>
    <xf numFmtId="0" fontId="19" fillId="7" borderId="36" xfId="0" applyFont="1" applyFill="1" applyBorder="1" applyAlignment="1">
      <alignment vertical="center" wrapText="1"/>
    </xf>
    <xf numFmtId="0" fontId="19" fillId="7" borderId="37" xfId="0" applyFont="1" applyFill="1" applyBorder="1">
      <alignment vertical="center"/>
    </xf>
    <xf numFmtId="0" fontId="19" fillId="7" borderId="38" xfId="0" applyFont="1" applyFill="1" applyBorder="1" applyAlignment="1">
      <alignment horizontal="left" vertical="center"/>
    </xf>
    <xf numFmtId="0" fontId="19" fillId="7" borderId="39" xfId="0" applyFont="1" applyFill="1" applyBorder="1" applyAlignment="1">
      <alignment horizontal="left" vertical="center"/>
    </xf>
    <xf numFmtId="0" fontId="19" fillId="7" borderId="40" xfId="0" applyFont="1" applyFill="1" applyBorder="1">
      <alignment vertical="center"/>
    </xf>
    <xf numFmtId="176" fontId="19" fillId="7" borderId="40" xfId="0" applyNumberFormat="1" applyFont="1" applyFill="1" applyBorder="1" applyAlignment="1">
      <alignment horizontal="right" vertical="center"/>
    </xf>
    <xf numFmtId="0" fontId="19" fillId="0" borderId="41" xfId="0" applyFont="1" applyBorder="1" applyAlignment="1">
      <alignment horizontal="center" vertical="center"/>
    </xf>
    <xf numFmtId="0" fontId="19" fillId="0" borderId="42" xfId="0" applyFont="1" applyBorder="1">
      <alignment vertical="center"/>
    </xf>
    <xf numFmtId="0" fontId="19" fillId="0" borderId="43" xfId="0" applyFont="1" applyBorder="1" applyAlignment="1">
      <alignment horizontal="center" vertical="center"/>
    </xf>
    <xf numFmtId="0" fontId="19" fillId="7" borderId="43" xfId="0" applyFont="1" applyFill="1" applyBorder="1">
      <alignment vertical="center"/>
    </xf>
    <xf numFmtId="176" fontId="19" fillId="7" borderId="43" xfId="0" applyNumberFormat="1" applyFont="1" applyFill="1" applyBorder="1">
      <alignment vertical="center"/>
    </xf>
    <xf numFmtId="0" fontId="19" fillId="0" borderId="44" xfId="0" applyFont="1" applyBorder="1" applyAlignment="1">
      <alignment horizontal="center" vertical="center"/>
    </xf>
    <xf numFmtId="0" fontId="19" fillId="7" borderId="44" xfId="0" applyFont="1" applyFill="1" applyBorder="1">
      <alignment vertical="center"/>
    </xf>
    <xf numFmtId="176" fontId="19" fillId="7" borderId="44" xfId="0" applyNumberFormat="1" applyFont="1" applyFill="1" applyBorder="1">
      <alignment vertical="center"/>
    </xf>
    <xf numFmtId="0" fontId="19" fillId="0" borderId="45" xfId="0" applyFont="1" applyBorder="1" applyAlignment="1">
      <alignment horizontal="center" vertical="center"/>
    </xf>
    <xf numFmtId="0" fontId="19" fillId="7" borderId="45" xfId="0" applyFont="1" applyFill="1" applyBorder="1">
      <alignment vertical="center"/>
    </xf>
    <xf numFmtId="176" fontId="19" fillId="7" borderId="45" xfId="0" applyNumberFormat="1" applyFont="1" applyFill="1" applyBorder="1">
      <alignment vertical="center"/>
    </xf>
    <xf numFmtId="0" fontId="6" fillId="0" borderId="11" xfId="0" applyFont="1" applyBorder="1">
      <alignment vertical="center"/>
    </xf>
    <xf numFmtId="0" fontId="6" fillId="0" borderId="12" xfId="0" applyFont="1" applyBorder="1" applyAlignment="1">
      <alignment horizontal="center" vertical="center"/>
    </xf>
    <xf numFmtId="0" fontId="6" fillId="0" borderId="12" xfId="0" applyFont="1" applyBorder="1">
      <alignment vertical="center"/>
    </xf>
    <xf numFmtId="0" fontId="19" fillId="0" borderId="46" xfId="0" applyFont="1" applyBorder="1">
      <alignment vertical="center"/>
    </xf>
    <xf numFmtId="0" fontId="19" fillId="7" borderId="47" xfId="0" applyFont="1" applyFill="1" applyBorder="1" applyAlignment="1">
      <alignment horizontal="center" vertical="center"/>
    </xf>
    <xf numFmtId="0" fontId="19" fillId="7" borderId="47" xfId="0" applyFont="1" applyFill="1" applyBorder="1" applyAlignment="1">
      <alignment vertical="center" shrinkToFit="1"/>
    </xf>
    <xf numFmtId="0" fontId="19" fillId="7" borderId="48" xfId="0" applyFont="1" applyFill="1" applyBorder="1" applyAlignment="1">
      <alignment horizontal="center" vertical="center"/>
    </xf>
    <xf numFmtId="0" fontId="19" fillId="7" borderId="12" xfId="0" applyFont="1" applyFill="1" applyBorder="1" applyAlignment="1">
      <alignment horizontal="center" vertical="center"/>
    </xf>
    <xf numFmtId="0" fontId="19" fillId="7" borderId="12" xfId="0" applyFont="1" applyFill="1" applyBorder="1" applyAlignment="1">
      <alignment vertical="center" shrinkToFit="1"/>
    </xf>
    <xf numFmtId="0" fontId="19" fillId="7" borderId="13" xfId="0" applyFont="1" applyFill="1" applyBorder="1" applyAlignment="1">
      <alignment horizontal="center" vertical="center"/>
    </xf>
    <xf numFmtId="0" fontId="6" fillId="0" borderId="14" xfId="0" applyFont="1" applyBorder="1" applyAlignment="1">
      <alignment horizontal="center" vertical="center"/>
    </xf>
    <xf numFmtId="0" fontId="6" fillId="0" borderId="0" xfId="0" applyFont="1" applyBorder="1">
      <alignment vertical="center"/>
    </xf>
    <xf numFmtId="9" fontId="6" fillId="0" borderId="0" xfId="0" applyNumberFormat="1" applyFont="1" applyBorder="1">
      <alignment vertical="center"/>
    </xf>
    <xf numFmtId="9" fontId="19" fillId="7" borderId="49" xfId="0" applyNumberFormat="1" applyFont="1" applyFill="1" applyBorder="1" applyAlignment="1">
      <alignment horizontal="right" vertical="center" shrinkToFit="1"/>
    </xf>
    <xf numFmtId="0" fontId="19" fillId="0" borderId="0" xfId="0" applyFont="1" applyBorder="1" applyAlignment="1">
      <alignment horizontal="center" vertical="center"/>
    </xf>
    <xf numFmtId="0" fontId="19" fillId="0" borderId="14" xfId="0" applyFont="1" applyBorder="1" applyAlignment="1">
      <alignment horizontal="center" vertical="center"/>
    </xf>
    <xf numFmtId="0" fontId="19" fillId="0" borderId="16" xfId="0" applyFont="1" applyBorder="1" applyAlignment="1">
      <alignment horizontal="center" vertical="center"/>
    </xf>
    <xf numFmtId="0" fontId="19" fillId="0" borderId="17" xfId="0" applyFont="1" applyBorder="1" applyAlignment="1">
      <alignment horizontal="center" vertical="center"/>
    </xf>
    <xf numFmtId="0" fontId="19" fillId="7" borderId="50" xfId="0" applyFont="1" applyFill="1" applyBorder="1" applyAlignment="1">
      <alignment horizontal="left" vertical="center"/>
    </xf>
    <xf numFmtId="0" fontId="20" fillId="0" borderId="0" xfId="0" applyFont="1">
      <alignment vertical="center"/>
    </xf>
    <xf numFmtId="0" fontId="0" fillId="8" borderId="0" xfId="0" applyFill="1">
      <alignment vertical="center"/>
    </xf>
    <xf numFmtId="0" fontId="0" fillId="0" borderId="0" xfId="0" applyFill="1">
      <alignment vertical="center"/>
    </xf>
    <xf numFmtId="0" fontId="0" fillId="9" borderId="0" xfId="0" applyFill="1">
      <alignment vertical="center"/>
    </xf>
    <xf numFmtId="0" fontId="21" fillId="0" borderId="0" xfId="0" applyFont="1">
      <alignment vertical="center"/>
    </xf>
    <xf numFmtId="176" fontId="6" fillId="0" borderId="0" xfId="0" applyNumberFormat="1" applyFont="1" applyBorder="1" applyAlignment="1">
      <alignment vertical="center" shrinkToFit="1"/>
    </xf>
    <xf numFmtId="0" fontId="0" fillId="7" borderId="0" xfId="0" applyFill="1">
      <alignment vertical="center"/>
    </xf>
    <xf numFmtId="0" fontId="0" fillId="7" borderId="0" xfId="0" applyFill="1" applyAlignment="1">
      <alignment horizontal="center" vertical="center"/>
    </xf>
    <xf numFmtId="0" fontId="0" fillId="7" borderId="0" xfId="0" applyFont="1" applyFill="1">
      <alignment vertical="center"/>
    </xf>
    <xf numFmtId="0" fontId="0" fillId="0" borderId="0" xfId="0" applyFont="1">
      <alignment vertical="center"/>
    </xf>
    <xf numFmtId="0" fontId="0" fillId="7" borderId="0" xfId="0" applyFont="1" applyFill="1" applyAlignment="1">
      <alignment horizontal="right" vertical="center"/>
    </xf>
    <xf numFmtId="0" fontId="0" fillId="0" borderId="0" xfId="0" quotePrefix="1" applyFont="1" applyAlignment="1">
      <alignment horizontal="center" vertical="center"/>
    </xf>
    <xf numFmtId="0" fontId="0" fillId="0" borderId="0" xfId="0" applyFont="1" applyAlignment="1">
      <alignment horizontal="center" vertical="center"/>
    </xf>
    <xf numFmtId="0" fontId="0" fillId="7" borderId="17" xfId="0" applyFont="1" applyFill="1" applyBorder="1">
      <alignment vertical="center"/>
    </xf>
    <xf numFmtId="9" fontId="19" fillId="7" borderId="43" xfId="0" applyNumberFormat="1" applyFont="1" applyFill="1" applyBorder="1" applyAlignment="1">
      <alignment vertical="center" shrinkToFit="1"/>
    </xf>
    <xf numFmtId="9" fontId="19" fillId="7" borderId="44" xfId="0" applyNumberFormat="1" applyFont="1" applyFill="1" applyBorder="1" applyAlignment="1">
      <alignment vertical="center" shrinkToFit="1"/>
    </xf>
    <xf numFmtId="9" fontId="19" fillId="7" borderId="45" xfId="0" applyNumberFormat="1" applyFont="1" applyFill="1" applyBorder="1" applyAlignment="1">
      <alignment vertical="center" shrinkToFit="1"/>
    </xf>
    <xf numFmtId="0" fontId="22" fillId="7" borderId="23" xfId="0" applyFont="1" applyFill="1" applyBorder="1" applyAlignment="1">
      <alignment horizontal="center" vertical="center" wrapText="1"/>
    </xf>
    <xf numFmtId="0" fontId="22" fillId="7" borderId="24" xfId="0" applyFont="1" applyFill="1" applyBorder="1" applyAlignment="1">
      <alignment horizontal="center" vertical="center"/>
    </xf>
    <xf numFmtId="0" fontId="22" fillId="7" borderId="25" xfId="0" applyFont="1" applyFill="1" applyBorder="1" applyAlignment="1">
      <alignment horizontal="center" vertical="center" wrapText="1"/>
    </xf>
    <xf numFmtId="0" fontId="22" fillId="7" borderId="26" xfId="0" applyFont="1" applyFill="1" applyBorder="1" applyAlignment="1">
      <alignment horizontal="center" vertical="center"/>
    </xf>
    <xf numFmtId="0" fontId="22" fillId="7" borderId="27" xfId="0" applyFont="1" applyFill="1" applyBorder="1" applyAlignment="1">
      <alignment horizontal="center" vertical="center"/>
    </xf>
    <xf numFmtId="0" fontId="22" fillId="7" borderId="7" xfId="0" applyFont="1" applyFill="1" applyBorder="1" applyAlignment="1">
      <alignment horizontal="center" vertical="center"/>
    </xf>
    <xf numFmtId="0" fontId="22" fillId="7" borderId="26" xfId="0" applyFont="1" applyFill="1" applyBorder="1" applyAlignment="1">
      <alignment horizontal="center" vertical="center" wrapText="1"/>
    </xf>
    <xf numFmtId="0" fontId="22" fillId="7" borderId="28" xfId="0" applyFont="1" applyFill="1" applyBorder="1" applyAlignment="1">
      <alignment horizontal="center" vertical="center"/>
    </xf>
    <xf numFmtId="0" fontId="22" fillId="7" borderId="8" xfId="0" applyFont="1" applyFill="1" applyBorder="1" applyAlignment="1">
      <alignment horizontal="center" vertical="center"/>
    </xf>
    <xf numFmtId="0" fontId="23" fillId="7" borderId="29" xfId="0" applyFont="1" applyFill="1" applyBorder="1" applyAlignment="1">
      <alignment horizontal="center" vertical="center"/>
    </xf>
    <xf numFmtId="0" fontId="23" fillId="7" borderId="30" xfId="0" applyFont="1" applyFill="1" applyBorder="1" applyAlignment="1">
      <alignment horizontal="center" vertical="center"/>
    </xf>
    <xf numFmtId="0" fontId="21" fillId="7" borderId="31" xfId="0" applyFont="1" applyFill="1" applyBorder="1" applyAlignment="1">
      <alignment horizontal="center" vertical="center"/>
    </xf>
    <xf numFmtId="0" fontId="21" fillId="7" borderId="32" xfId="0" applyFont="1" applyFill="1" applyBorder="1" applyAlignment="1">
      <alignment horizontal="center" vertical="center"/>
    </xf>
    <xf numFmtId="0" fontId="21" fillId="7" borderId="9" xfId="0" applyFont="1" applyFill="1" applyBorder="1" applyAlignment="1">
      <alignment horizontal="center" vertical="center"/>
    </xf>
    <xf numFmtId="0" fontId="21" fillId="7" borderId="1" xfId="0" applyFont="1" applyFill="1" applyBorder="1" applyAlignment="1">
      <alignment horizontal="center" vertical="center"/>
    </xf>
    <xf numFmtId="0" fontId="21" fillId="7" borderId="33" xfId="0" applyFont="1" applyFill="1" applyBorder="1" applyAlignment="1">
      <alignment horizontal="center" vertical="center"/>
    </xf>
    <xf numFmtId="0" fontId="21" fillId="7" borderId="5" xfId="0" applyFont="1" applyFill="1" applyBorder="1" applyAlignment="1">
      <alignment horizontal="center" vertical="center"/>
    </xf>
    <xf numFmtId="0" fontId="25" fillId="7" borderId="0" xfId="0" applyFont="1" applyFill="1" applyAlignment="1">
      <alignment horizontal="center" vertical="center"/>
    </xf>
    <xf numFmtId="0" fontId="25" fillId="7" borderId="17" xfId="0" applyFont="1" applyFill="1" applyBorder="1" applyAlignment="1">
      <alignment horizontal="center" vertical="center"/>
    </xf>
    <xf numFmtId="0" fontId="25" fillId="7" borderId="12" xfId="0" applyFont="1" applyFill="1" applyBorder="1" applyAlignment="1">
      <alignment horizontal="left" vertical="center"/>
    </xf>
    <xf numFmtId="0" fontId="25" fillId="7" borderId="0" xfId="0" applyFont="1" applyFill="1" applyAlignment="1">
      <alignment horizontal="left" vertical="center"/>
    </xf>
    <xf numFmtId="0" fontId="24" fillId="7" borderId="12" xfId="0" applyFont="1" applyFill="1" applyBorder="1" applyAlignment="1">
      <alignment horizontal="center" vertical="center"/>
    </xf>
    <xf numFmtId="0" fontId="0" fillId="7" borderId="12" xfId="0" applyFont="1" applyFill="1" applyBorder="1" applyAlignment="1">
      <alignment horizontal="center" vertical="center"/>
    </xf>
    <xf numFmtId="0" fontId="0" fillId="7" borderId="0" xfId="0" applyFont="1" applyFill="1" applyAlignment="1">
      <alignment horizontal="center" vertical="center"/>
    </xf>
    <xf numFmtId="0" fontId="23" fillId="7" borderId="34" xfId="0" applyFont="1" applyFill="1" applyBorder="1" applyAlignment="1">
      <alignment horizontal="center" vertical="center"/>
    </xf>
    <xf numFmtId="0" fontId="21" fillId="7" borderId="27" xfId="0" applyFont="1" applyFill="1" applyBorder="1" applyAlignment="1">
      <alignment horizontal="center" vertical="center"/>
    </xf>
    <xf numFmtId="0" fontId="21" fillId="7" borderId="7" xfId="0" applyFont="1" applyFill="1" applyBorder="1" applyAlignment="1">
      <alignment horizontal="center" vertical="center"/>
    </xf>
    <xf numFmtId="0" fontId="21" fillId="7" borderId="8"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horizontal="center" vertical="center"/>
    </xf>
    <xf numFmtId="0" fontId="0" fillId="3" borderId="3" xfId="0" applyFill="1" applyBorder="1" applyAlignment="1">
      <alignment horizontal="center" vertical="center"/>
    </xf>
    <xf numFmtId="0" fontId="20" fillId="0" borderId="19" xfId="0" applyFont="1" applyBorder="1" applyAlignment="1">
      <alignment horizontal="center" vertical="center" shrinkToFit="1"/>
    </xf>
    <xf numFmtId="0" fontId="20" fillId="0" borderId="20" xfId="0" applyFont="1" applyBorder="1" applyAlignment="1">
      <alignment horizontal="center" vertical="center" shrinkToFit="1"/>
    </xf>
    <xf numFmtId="0" fontId="20" fillId="0" borderId="21" xfId="0" applyFont="1" applyBorder="1" applyAlignment="1">
      <alignment horizontal="center" vertical="center" shrinkToFit="1"/>
    </xf>
    <xf numFmtId="0" fontId="17" fillId="0" borderId="22" xfId="0" applyFont="1" applyBorder="1" applyAlignment="1">
      <alignment horizontal="center" vertical="center" shrinkToFit="1"/>
    </xf>
    <xf numFmtId="0" fontId="0" fillId="0" borderId="0" xfId="0" applyAlignment="1">
      <alignment horizontal="center" vertical="center"/>
    </xf>
    <xf numFmtId="9" fontId="19" fillId="7" borderId="51" xfId="0" applyNumberFormat="1" applyFont="1" applyFill="1" applyBorder="1" applyAlignment="1">
      <alignment horizontal="right" vertical="center"/>
    </xf>
    <xf numFmtId="0" fontId="19" fillId="7" borderId="52" xfId="0" applyFont="1" applyFill="1" applyBorder="1" applyAlignment="1">
      <alignment horizontal="right" vertical="center"/>
    </xf>
    <xf numFmtId="0" fontId="19" fillId="7" borderId="53" xfId="0" applyFont="1" applyFill="1" applyBorder="1" applyAlignment="1">
      <alignment horizontal="right" vertical="center"/>
    </xf>
    <xf numFmtId="0" fontId="19" fillId="7" borderId="54" xfId="0" applyFont="1" applyFill="1" applyBorder="1" applyAlignment="1">
      <alignment vertical="center" wrapText="1"/>
    </xf>
    <xf numFmtId="0" fontId="19" fillId="7" borderId="55" xfId="0" applyFont="1" applyFill="1" applyBorder="1">
      <alignment vertical="center"/>
    </xf>
    <xf numFmtId="0" fontId="19" fillId="0" borderId="38" xfId="0" applyFont="1" applyBorder="1" applyAlignment="1">
      <alignment horizontal="center" vertical="center"/>
    </xf>
    <xf numFmtId="0" fontId="19" fillId="0" borderId="39" xfId="0" applyFont="1" applyBorder="1" applyAlignment="1">
      <alignment horizontal="center" vertical="center"/>
    </xf>
    <xf numFmtId="0" fontId="19" fillId="0" borderId="50" xfId="0" applyFont="1" applyBorder="1" applyAlignment="1">
      <alignment horizontal="center" vertical="center"/>
    </xf>
    <xf numFmtId="0" fontId="19" fillId="0" borderId="56" xfId="0" applyFont="1" applyBorder="1" applyAlignment="1">
      <alignment horizontal="center" vertical="center"/>
    </xf>
    <xf numFmtId="0" fontId="19" fillId="0" borderId="36" xfId="0" applyFont="1" applyBorder="1" applyAlignment="1">
      <alignment horizontal="center" vertical="center"/>
    </xf>
    <xf numFmtId="0" fontId="19" fillId="0" borderId="37" xfId="0" applyFont="1" applyBorder="1" applyAlignment="1">
      <alignment horizontal="center" vertical="center"/>
    </xf>
    <xf numFmtId="176" fontId="19" fillId="7" borderId="35" xfId="0" applyNumberFormat="1" applyFont="1" applyFill="1" applyBorder="1" applyAlignment="1">
      <alignment horizontal="right" vertical="center"/>
    </xf>
    <xf numFmtId="176" fontId="19" fillId="7" borderId="36" xfId="0" applyNumberFormat="1" applyFont="1" applyFill="1" applyBorder="1" applyAlignment="1">
      <alignment horizontal="right" vertical="center"/>
    </xf>
    <xf numFmtId="176" fontId="19" fillId="7" borderId="37" xfId="0" applyNumberFormat="1" applyFont="1" applyFill="1" applyBorder="1" applyAlignment="1">
      <alignment horizontal="right" vertical="center"/>
    </xf>
    <xf numFmtId="9" fontId="19" fillId="7" borderId="57" xfId="0" applyNumberFormat="1" applyFont="1" applyFill="1" applyBorder="1" applyAlignment="1">
      <alignment horizontal="right" vertical="center" shrinkToFit="1"/>
    </xf>
    <xf numFmtId="9" fontId="19" fillId="7" borderId="58" xfId="0" applyNumberFormat="1" applyFont="1" applyFill="1" applyBorder="1" applyAlignment="1">
      <alignment horizontal="right" vertical="center" shrinkToFit="1"/>
    </xf>
    <xf numFmtId="9" fontId="19" fillId="7" borderId="59" xfId="0" applyNumberFormat="1" applyFont="1" applyFill="1" applyBorder="1" applyAlignment="1">
      <alignment horizontal="right" vertical="center" shrinkToFit="1"/>
    </xf>
    <xf numFmtId="176" fontId="19" fillId="7" borderId="38" xfId="0" applyNumberFormat="1" applyFont="1" applyFill="1" applyBorder="1" applyAlignment="1">
      <alignment horizontal="right" vertical="center"/>
    </xf>
    <xf numFmtId="176" fontId="19" fillId="7" borderId="39" xfId="0" applyNumberFormat="1" applyFont="1" applyFill="1" applyBorder="1" applyAlignment="1">
      <alignment horizontal="right" vertical="center"/>
    </xf>
    <xf numFmtId="176" fontId="19" fillId="7" borderId="50" xfId="0" applyNumberFormat="1" applyFont="1" applyFill="1" applyBorder="1" applyAlignment="1">
      <alignment horizontal="right" vertical="center"/>
    </xf>
    <xf numFmtId="0" fontId="19" fillId="0" borderId="54" xfId="0" applyFont="1" applyBorder="1" applyAlignment="1">
      <alignment horizontal="center" vertical="center"/>
    </xf>
    <xf numFmtId="0" fontId="19" fillId="0" borderId="55" xfId="0" applyFont="1" applyBorder="1" applyAlignment="1">
      <alignment horizontal="center" vertical="center"/>
    </xf>
    <xf numFmtId="176" fontId="19" fillId="7" borderId="54" xfId="0" applyNumberFormat="1" applyFont="1" applyFill="1" applyBorder="1">
      <alignment vertical="center"/>
    </xf>
    <xf numFmtId="176" fontId="19" fillId="7" borderId="55" xfId="0" applyNumberFormat="1" applyFont="1" applyFill="1" applyBorder="1">
      <alignment vertical="center"/>
    </xf>
    <xf numFmtId="9" fontId="19" fillId="7" borderId="54" xfId="0" applyNumberFormat="1" applyFont="1" applyFill="1" applyBorder="1" applyAlignment="1">
      <alignment vertical="center" shrinkToFit="1"/>
    </xf>
    <xf numFmtId="9" fontId="19" fillId="7" borderId="55" xfId="0" applyNumberFormat="1" applyFont="1" applyFill="1" applyBorder="1" applyAlignment="1">
      <alignment vertical="center" shrinkToFit="1"/>
    </xf>
    <xf numFmtId="0" fontId="0" fillId="0" borderId="0" xfId="0" applyAlignment="1">
      <alignment vertical="center" wrapText="1"/>
    </xf>
    <xf numFmtId="0" fontId="0" fillId="0" borderId="0" xfId="0">
      <alignment vertical="center"/>
    </xf>
    <xf numFmtId="176" fontId="0" fillId="0" borderId="0" xfId="0" applyNumberFormat="1" applyAlignment="1">
      <alignment horizontal="right" vertical="center"/>
    </xf>
    <xf numFmtId="9" fontId="0" fillId="0" borderId="0" xfId="0" applyNumberFormat="1" applyAlignment="1">
      <alignment vertical="center" shrinkToFit="1"/>
    </xf>
  </cellXfs>
  <cellStyles count="2">
    <cellStyle name="パーセント" xfId="1" builtinId="5"/>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all" spc="150" baseline="0">
                <a:solidFill>
                  <a:srgbClr val="002060"/>
                </a:solidFill>
                <a:latin typeface="メイリオ" panose="020B0604030504040204" pitchFamily="50" charset="-128"/>
                <a:ea typeface="メイリオ" panose="020B0604030504040204" pitchFamily="50" charset="-128"/>
                <a:cs typeface="+mn-cs"/>
              </a:defRPr>
            </a:pPr>
            <a:r>
              <a:rPr lang="ja-JP" sz="1400">
                <a:solidFill>
                  <a:srgbClr val="002060"/>
                </a:solidFill>
                <a:latin typeface="メイリオ" panose="020B0604030504040204" pitchFamily="50" charset="-128"/>
                <a:ea typeface="メイリオ" panose="020B0604030504040204" pitchFamily="50" charset="-128"/>
              </a:rPr>
              <a:t>車長の認識度</a:t>
            </a:r>
            <a:r>
              <a:rPr lang="ja-JP" altLang="en-US" sz="1200" b="0">
                <a:solidFill>
                  <a:srgbClr val="002060"/>
                </a:solidFill>
                <a:latin typeface="メイリオ" panose="020B0604030504040204" pitchFamily="50" charset="-128"/>
                <a:ea typeface="メイリオ" panose="020B0604030504040204" pitchFamily="50" charset="-128"/>
              </a:rPr>
              <a:t>（認識と車検寸法との差）</a:t>
            </a:r>
            <a:endParaRPr lang="ja-JP" sz="1200" b="0">
              <a:solidFill>
                <a:srgbClr val="002060"/>
              </a:solidFill>
              <a:latin typeface="メイリオ" panose="020B0604030504040204" pitchFamily="50" charset="-128"/>
              <a:ea typeface="メイリオ" panose="020B0604030504040204" pitchFamily="50" charset="-128"/>
            </a:endParaRPr>
          </a:p>
        </c:rich>
      </c:tx>
      <c:overlay val="0"/>
      <c:spPr>
        <a:noFill/>
        <a:ln w="25400">
          <a:noFill/>
        </a:ln>
      </c:spPr>
    </c:title>
    <c:autoTitleDeleted val="0"/>
    <c:plotArea>
      <c:layout>
        <c:manualLayout>
          <c:layoutTarget val="inner"/>
          <c:xMode val="edge"/>
          <c:yMode val="edge"/>
          <c:x val="9.6118943192790018E-2"/>
          <c:y val="0.15406956205945957"/>
          <c:w val="0.86557955210470727"/>
          <c:h val="0.74800925925925921"/>
        </c:manualLayout>
      </c:layout>
      <c:lineChart>
        <c:grouping val="standard"/>
        <c:varyColors val="0"/>
        <c:ser>
          <c:idx val="0"/>
          <c:order val="0"/>
          <c:spPr>
            <a:ln w="38100" cap="flat" cmpd="dbl" algn="ctr">
              <a:solidFill>
                <a:schemeClr val="accent1"/>
              </a:solidFill>
              <a:miter lim="800000"/>
            </a:ln>
            <a:effectLst/>
          </c:spPr>
          <c:marker>
            <c:symbol val="none"/>
          </c:marker>
          <c:val>
            <c:numRef>
              <c:f>集計入力!$D$13:$D$43</c:f>
              <c:numCache>
                <c:formatCode>General</c:formatCode>
                <c:ptCount val="31"/>
                <c:pt idx="0">
                  <c:v>-3.1800000000000006</c:v>
                </c:pt>
                <c:pt idx="1">
                  <c:v>-3.1099999999999994</c:v>
                </c:pt>
                <c:pt idx="2">
                  <c:v>-2.6199999999999992</c:v>
                </c:pt>
                <c:pt idx="3">
                  <c:v>-2.42</c:v>
                </c:pt>
                <c:pt idx="4">
                  <c:v>-2.3800000000000008</c:v>
                </c:pt>
                <c:pt idx="5">
                  <c:v>-2.2800000000000011</c:v>
                </c:pt>
                <c:pt idx="6">
                  <c:v>-1.8800000000000008</c:v>
                </c:pt>
                <c:pt idx="7">
                  <c:v>-1.830000000000001</c:v>
                </c:pt>
                <c:pt idx="8">
                  <c:v>-1.3800000000000008</c:v>
                </c:pt>
                <c:pt idx="9">
                  <c:v>-1.3800000000000008</c:v>
                </c:pt>
                <c:pt idx="10">
                  <c:v>-1.3800000000000008</c:v>
                </c:pt>
                <c:pt idx="11">
                  <c:v>-1.3800000000000008</c:v>
                </c:pt>
                <c:pt idx="12">
                  <c:v>-1.3800000000000008</c:v>
                </c:pt>
                <c:pt idx="13">
                  <c:v>-1.3800000000000008</c:v>
                </c:pt>
                <c:pt idx="14">
                  <c:v>-1.3499999999999996</c:v>
                </c:pt>
                <c:pt idx="15">
                  <c:v>-1.1299999999999999</c:v>
                </c:pt>
                <c:pt idx="16">
                  <c:v>-0.99000000000000021</c:v>
                </c:pt>
                <c:pt idx="17">
                  <c:v>-0.90000000000000036</c:v>
                </c:pt>
                <c:pt idx="18">
                  <c:v>-0.90000000000000036</c:v>
                </c:pt>
                <c:pt idx="19">
                  <c:v>-0.88000000000000078</c:v>
                </c:pt>
                <c:pt idx="20">
                  <c:v>-0.88000000000000078</c:v>
                </c:pt>
                <c:pt idx="21">
                  <c:v>-0.67999999999999972</c:v>
                </c:pt>
                <c:pt idx="22">
                  <c:v>-0.62000000000000011</c:v>
                </c:pt>
                <c:pt idx="23">
                  <c:v>-0.38000000000000078</c:v>
                </c:pt>
                <c:pt idx="24">
                  <c:v>-0.38000000000000078</c:v>
                </c:pt>
                <c:pt idx="25">
                  <c:v>-0.38000000000000078</c:v>
                </c:pt>
                <c:pt idx="26">
                  <c:v>-0.32000000000000028</c:v>
                </c:pt>
                <c:pt idx="27">
                  <c:v>-8.0000000000000071E-2</c:v>
                </c:pt>
                <c:pt idx="28">
                  <c:v>0</c:v>
                </c:pt>
                <c:pt idx="29">
                  <c:v>0</c:v>
                </c:pt>
                <c:pt idx="30">
                  <c:v>0.11999999999999922</c:v>
                </c:pt>
              </c:numCache>
            </c:numRef>
          </c:val>
          <c:smooth val="0"/>
          <c:extLst>
            <c:ext xmlns:c16="http://schemas.microsoft.com/office/drawing/2014/chart" uri="{C3380CC4-5D6E-409C-BE32-E72D297353CC}">
              <c16:uniqueId val="{00000000-3786-44F6-BBE9-41466A1B9764}"/>
            </c:ext>
          </c:extLst>
        </c:ser>
        <c:dLbls>
          <c:showLegendKey val="0"/>
          <c:showVal val="0"/>
          <c:showCatName val="0"/>
          <c:showSerName val="0"/>
          <c:showPercent val="0"/>
          <c:showBubbleSize val="0"/>
        </c:dLbls>
        <c:smooth val="0"/>
        <c:axId val="551546992"/>
        <c:axId val="1"/>
      </c:lineChart>
      <c:catAx>
        <c:axId val="551546992"/>
        <c:scaling>
          <c:orientation val="minMax"/>
        </c:scaling>
        <c:delete val="0"/>
        <c:axPos val="b"/>
        <c:majorGridlines>
          <c:spPr>
            <a:ln w="9525" cap="flat" cmpd="sng" algn="ctr">
              <a:solidFill>
                <a:schemeClr val="tx1">
                  <a:lumMod val="15000"/>
                  <a:lumOff val="85000"/>
                  <a:alpha val="32000"/>
                </a:schemeClr>
              </a:solidFill>
              <a:round/>
            </a:ln>
            <a:effectLst/>
          </c:spPr>
        </c:majorGridlines>
        <c:numFmt formatCode="General" sourceLinked="1"/>
        <c:majorTickMark val="none"/>
        <c:minorTickMark val="none"/>
        <c:tickLblPos val="nextTo"/>
        <c:spPr>
          <a:ln w="25400">
            <a:solidFill>
              <a:srgbClr val="FF0000"/>
            </a:solidFill>
            <a:prstDash val="solid"/>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alpha val="32000"/>
                </a:schemeClr>
              </a:solidFill>
              <a:round/>
            </a:ln>
            <a:effectLst/>
          </c:spPr>
        </c:majorGridlines>
        <c:numFmt formatCode="0.0&quot;m&quot;" sourceLinked="0"/>
        <c:majorTickMark val="none"/>
        <c:minorTickMark val="none"/>
        <c:tickLblPos val="nextTo"/>
        <c:spPr>
          <a:noFill/>
          <a:ln w="3175" cap="flat" cmpd="sng" algn="ctr">
            <a:solidFill>
              <a:schemeClr val="tx1">
                <a:lumMod val="15000"/>
                <a:lumOff val="85000"/>
              </a:schemeClr>
            </a:solidFill>
            <a:round/>
            <a:tailEnd type="none" w="med" len="lg"/>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crossAx val="551546992"/>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all" spc="150" baseline="0">
                <a:solidFill>
                  <a:srgbClr val="002060"/>
                </a:solidFill>
                <a:latin typeface="メイリオ" panose="020B0604030504040204" pitchFamily="50" charset="-128"/>
                <a:ea typeface="メイリオ" panose="020B0604030504040204" pitchFamily="50" charset="-128"/>
                <a:cs typeface="+mn-cs"/>
              </a:defRPr>
            </a:pPr>
            <a:r>
              <a:rPr lang="ja-JP" sz="1400">
                <a:solidFill>
                  <a:srgbClr val="002060"/>
                </a:solidFill>
                <a:latin typeface="メイリオ" panose="020B0604030504040204" pitchFamily="50" charset="-128"/>
                <a:ea typeface="メイリオ" panose="020B0604030504040204" pitchFamily="50" charset="-128"/>
              </a:rPr>
              <a:t>車</a:t>
            </a:r>
            <a:r>
              <a:rPr lang="ja-JP" altLang="en-US" sz="1400">
                <a:solidFill>
                  <a:srgbClr val="002060"/>
                </a:solidFill>
                <a:latin typeface="メイリオ" panose="020B0604030504040204" pitchFamily="50" charset="-128"/>
                <a:ea typeface="メイリオ" panose="020B0604030504040204" pitchFamily="50" charset="-128"/>
              </a:rPr>
              <a:t>幅</a:t>
            </a:r>
            <a:r>
              <a:rPr lang="ja-JP" sz="1400">
                <a:solidFill>
                  <a:srgbClr val="002060"/>
                </a:solidFill>
                <a:latin typeface="メイリオ" panose="020B0604030504040204" pitchFamily="50" charset="-128"/>
                <a:ea typeface="メイリオ" panose="020B0604030504040204" pitchFamily="50" charset="-128"/>
              </a:rPr>
              <a:t>の認識度</a:t>
            </a:r>
            <a:r>
              <a:rPr lang="ja-JP" altLang="en-US" sz="1200" b="0">
                <a:solidFill>
                  <a:srgbClr val="002060"/>
                </a:solidFill>
                <a:latin typeface="メイリオ" panose="020B0604030504040204" pitchFamily="50" charset="-128"/>
                <a:ea typeface="メイリオ" panose="020B0604030504040204" pitchFamily="50" charset="-128"/>
              </a:rPr>
              <a:t>（認識と車検寸法との差）</a:t>
            </a:r>
            <a:endParaRPr lang="ja-JP" sz="1200" b="0">
              <a:solidFill>
                <a:srgbClr val="002060"/>
              </a:solidFill>
              <a:latin typeface="メイリオ" panose="020B0604030504040204" pitchFamily="50" charset="-128"/>
              <a:ea typeface="メイリオ" panose="020B0604030504040204" pitchFamily="50" charset="-128"/>
            </a:endParaRPr>
          </a:p>
        </c:rich>
      </c:tx>
      <c:overlay val="0"/>
      <c:spPr>
        <a:noFill/>
        <a:ln w="25400">
          <a:noFill/>
        </a:ln>
      </c:spPr>
    </c:title>
    <c:autoTitleDeleted val="0"/>
    <c:plotArea>
      <c:layout>
        <c:manualLayout>
          <c:layoutTarget val="inner"/>
          <c:xMode val="edge"/>
          <c:yMode val="edge"/>
          <c:x val="9.2333753032436558E-2"/>
          <c:y val="0.15406956205945957"/>
          <c:w val="0.86936474226506077"/>
          <c:h val="0.74800925925925921"/>
        </c:manualLayout>
      </c:layout>
      <c:lineChart>
        <c:grouping val="standard"/>
        <c:varyColors val="0"/>
        <c:ser>
          <c:idx val="0"/>
          <c:order val="0"/>
          <c:spPr>
            <a:ln w="38100" cap="flat" cmpd="dbl" algn="ctr">
              <a:solidFill>
                <a:schemeClr val="accent1"/>
              </a:solidFill>
              <a:miter lim="800000"/>
            </a:ln>
            <a:effectLst/>
          </c:spPr>
          <c:marker>
            <c:symbol val="none"/>
          </c:marker>
          <c:val>
            <c:numRef>
              <c:f>集計入力!$E$13:$E$43</c:f>
              <c:numCache>
                <c:formatCode>General</c:formatCode>
                <c:ptCount val="31"/>
                <c:pt idx="0">
                  <c:v>-0.48</c:v>
                </c:pt>
                <c:pt idx="1">
                  <c:v>-0.19000000000000039</c:v>
                </c:pt>
                <c:pt idx="2">
                  <c:v>-0.10999999999999988</c:v>
                </c:pt>
                <c:pt idx="3">
                  <c:v>-9.0000000000000302E-2</c:v>
                </c:pt>
                <c:pt idx="4">
                  <c:v>-9.0000000000000302E-2</c:v>
                </c:pt>
                <c:pt idx="5">
                  <c:v>-9.0000000000000302E-2</c:v>
                </c:pt>
                <c:pt idx="6">
                  <c:v>-7.9999999999999627E-2</c:v>
                </c:pt>
                <c:pt idx="7">
                  <c:v>-7.9999999999999627E-2</c:v>
                </c:pt>
                <c:pt idx="8">
                  <c:v>-2.0000000000000018E-2</c:v>
                </c:pt>
                <c:pt idx="9">
                  <c:v>0</c:v>
                </c:pt>
                <c:pt idx="10">
                  <c:v>9.9999999999997868E-3</c:v>
                </c:pt>
                <c:pt idx="11">
                  <c:v>9.9999999999997868E-3</c:v>
                </c:pt>
                <c:pt idx="12">
                  <c:v>9.9999999999997868E-3</c:v>
                </c:pt>
                <c:pt idx="13">
                  <c:v>9.9999999999997868E-3</c:v>
                </c:pt>
                <c:pt idx="14">
                  <c:v>9.9999999999997868E-3</c:v>
                </c:pt>
                <c:pt idx="15">
                  <c:v>9.9999999999997868E-3</c:v>
                </c:pt>
                <c:pt idx="16">
                  <c:v>9.9999999999997868E-3</c:v>
                </c:pt>
                <c:pt idx="17">
                  <c:v>9.9999999999997868E-3</c:v>
                </c:pt>
                <c:pt idx="18">
                  <c:v>9.9999999999997868E-3</c:v>
                </c:pt>
                <c:pt idx="19">
                  <c:v>9.9999999999997868E-3</c:v>
                </c:pt>
                <c:pt idx="20">
                  <c:v>8.9999999999999858E-2</c:v>
                </c:pt>
                <c:pt idx="21">
                  <c:v>9.000000000000008E-2</c:v>
                </c:pt>
                <c:pt idx="22">
                  <c:v>0.10000000000000009</c:v>
                </c:pt>
                <c:pt idx="23">
                  <c:v>0.10000000000000009</c:v>
                </c:pt>
                <c:pt idx="24">
                  <c:v>0.1100000000000001</c:v>
                </c:pt>
                <c:pt idx="25">
                  <c:v>0.18000000000000016</c:v>
                </c:pt>
                <c:pt idx="26">
                  <c:v>0.18000000000000016</c:v>
                </c:pt>
                <c:pt idx="27">
                  <c:v>0.18999999999999995</c:v>
                </c:pt>
                <c:pt idx="28">
                  <c:v>0.29999999999999982</c:v>
                </c:pt>
                <c:pt idx="29">
                  <c:v>0.50999999999999979</c:v>
                </c:pt>
                <c:pt idx="30">
                  <c:v>0.6100000000000001</c:v>
                </c:pt>
              </c:numCache>
            </c:numRef>
          </c:val>
          <c:smooth val="0"/>
          <c:extLst>
            <c:ext xmlns:c16="http://schemas.microsoft.com/office/drawing/2014/chart" uri="{C3380CC4-5D6E-409C-BE32-E72D297353CC}">
              <c16:uniqueId val="{00000000-AD6A-43F2-B79C-E5722F54FB5E}"/>
            </c:ext>
          </c:extLst>
        </c:ser>
        <c:dLbls>
          <c:showLegendKey val="0"/>
          <c:showVal val="0"/>
          <c:showCatName val="0"/>
          <c:showSerName val="0"/>
          <c:showPercent val="0"/>
          <c:showBubbleSize val="0"/>
        </c:dLbls>
        <c:smooth val="0"/>
        <c:axId val="551548272"/>
        <c:axId val="1"/>
      </c:lineChart>
      <c:catAx>
        <c:axId val="551548272"/>
        <c:scaling>
          <c:orientation val="minMax"/>
        </c:scaling>
        <c:delete val="0"/>
        <c:axPos val="b"/>
        <c:majorGridlines>
          <c:spPr>
            <a:ln w="9525" cap="flat" cmpd="sng" algn="ctr">
              <a:solidFill>
                <a:schemeClr val="tx1">
                  <a:lumMod val="15000"/>
                  <a:lumOff val="85000"/>
                  <a:alpha val="32000"/>
                </a:schemeClr>
              </a:solidFill>
              <a:round/>
            </a:ln>
            <a:effectLst/>
          </c:spPr>
        </c:majorGridlines>
        <c:numFmt formatCode="General" sourceLinked="1"/>
        <c:majorTickMark val="none"/>
        <c:minorTickMark val="none"/>
        <c:tickLblPos val="nextTo"/>
        <c:spPr>
          <a:ln w="25400">
            <a:solidFill>
              <a:srgbClr val="FF0000"/>
            </a:solidFill>
            <a:prstDash val="solid"/>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alpha val="32000"/>
                </a:schemeClr>
              </a:solidFill>
              <a:round/>
            </a:ln>
            <a:effectLst/>
          </c:spPr>
        </c:majorGridlines>
        <c:numFmt formatCode="0.0&quot;m&quot;" sourceLinked="0"/>
        <c:majorTickMark val="none"/>
        <c:minorTickMark val="none"/>
        <c:tickLblPos val="nextTo"/>
        <c:spPr>
          <a:noFill/>
          <a:ln w="3175" cap="flat" cmpd="sng" algn="ctr">
            <a:solidFill>
              <a:schemeClr val="tx1">
                <a:lumMod val="15000"/>
                <a:lumOff val="85000"/>
              </a:schemeClr>
            </a:solidFill>
            <a:round/>
            <a:tailEnd type="none" w="med" len="lg"/>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crossAx val="551548272"/>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all" spc="150" baseline="0">
                <a:solidFill>
                  <a:srgbClr val="002060"/>
                </a:solidFill>
                <a:latin typeface="メイリオ" panose="020B0604030504040204" pitchFamily="50" charset="-128"/>
                <a:ea typeface="メイリオ" panose="020B0604030504040204" pitchFamily="50" charset="-128"/>
                <a:cs typeface="+mn-cs"/>
              </a:defRPr>
            </a:pPr>
            <a:r>
              <a:rPr lang="ja-JP" sz="1400">
                <a:solidFill>
                  <a:srgbClr val="002060"/>
                </a:solidFill>
                <a:latin typeface="メイリオ" panose="020B0604030504040204" pitchFamily="50" charset="-128"/>
                <a:ea typeface="メイリオ" panose="020B0604030504040204" pitchFamily="50" charset="-128"/>
              </a:rPr>
              <a:t>車</a:t>
            </a:r>
            <a:r>
              <a:rPr lang="ja-JP" altLang="en-US" sz="1400">
                <a:solidFill>
                  <a:srgbClr val="002060"/>
                </a:solidFill>
                <a:latin typeface="メイリオ" panose="020B0604030504040204" pitchFamily="50" charset="-128"/>
                <a:ea typeface="メイリオ" panose="020B0604030504040204" pitchFamily="50" charset="-128"/>
              </a:rPr>
              <a:t>高</a:t>
            </a:r>
            <a:r>
              <a:rPr lang="ja-JP" sz="1400">
                <a:solidFill>
                  <a:srgbClr val="002060"/>
                </a:solidFill>
                <a:latin typeface="メイリオ" panose="020B0604030504040204" pitchFamily="50" charset="-128"/>
                <a:ea typeface="メイリオ" panose="020B0604030504040204" pitchFamily="50" charset="-128"/>
              </a:rPr>
              <a:t>の認識度</a:t>
            </a:r>
            <a:r>
              <a:rPr lang="ja-JP" altLang="en-US" sz="1200" b="0">
                <a:solidFill>
                  <a:srgbClr val="002060"/>
                </a:solidFill>
                <a:latin typeface="メイリオ" panose="020B0604030504040204" pitchFamily="50" charset="-128"/>
                <a:ea typeface="メイリオ" panose="020B0604030504040204" pitchFamily="50" charset="-128"/>
              </a:rPr>
              <a:t>（認識と車検寸法との差）</a:t>
            </a:r>
            <a:endParaRPr lang="ja-JP" sz="1200" b="0">
              <a:solidFill>
                <a:srgbClr val="002060"/>
              </a:solidFill>
              <a:latin typeface="メイリオ" panose="020B0604030504040204" pitchFamily="50" charset="-128"/>
              <a:ea typeface="メイリオ" panose="020B0604030504040204" pitchFamily="50" charset="-128"/>
            </a:endParaRPr>
          </a:p>
        </c:rich>
      </c:tx>
      <c:overlay val="0"/>
      <c:spPr>
        <a:noFill/>
        <a:ln w="25400">
          <a:noFill/>
        </a:ln>
      </c:spPr>
    </c:title>
    <c:autoTitleDeleted val="0"/>
    <c:plotArea>
      <c:layout>
        <c:manualLayout>
          <c:layoutTarget val="inner"/>
          <c:xMode val="edge"/>
          <c:yMode val="edge"/>
          <c:x val="9.0441157952259807E-2"/>
          <c:y val="0.17922679476386205"/>
          <c:w val="0.87565695030209245"/>
          <c:h val="0.74800925925925921"/>
        </c:manualLayout>
      </c:layout>
      <c:lineChart>
        <c:grouping val="standard"/>
        <c:varyColors val="0"/>
        <c:ser>
          <c:idx val="0"/>
          <c:order val="0"/>
          <c:spPr>
            <a:ln w="38100" cap="flat" cmpd="dbl" algn="ctr">
              <a:solidFill>
                <a:schemeClr val="accent1"/>
              </a:solidFill>
              <a:miter lim="800000"/>
            </a:ln>
            <a:effectLst/>
          </c:spPr>
          <c:marker>
            <c:symbol val="none"/>
          </c:marker>
          <c:val>
            <c:numRef>
              <c:f>集計入力!$F$13:$F$43</c:f>
              <c:numCache>
                <c:formatCode>General</c:formatCode>
                <c:ptCount val="31"/>
                <c:pt idx="0">
                  <c:v>-0.10000000000000009</c:v>
                </c:pt>
                <c:pt idx="1">
                  <c:v>-4.0000000000000036E-2</c:v>
                </c:pt>
                <c:pt idx="2">
                  <c:v>-3.0000000000000249E-2</c:v>
                </c:pt>
                <c:pt idx="3">
                  <c:v>-1.0000000000000231E-2</c:v>
                </c:pt>
                <c:pt idx="4">
                  <c:v>-1.0000000000000231E-2</c:v>
                </c:pt>
                <c:pt idx="5">
                  <c:v>-9.9999999999997868E-3</c:v>
                </c:pt>
                <c:pt idx="6">
                  <c:v>0</c:v>
                </c:pt>
                <c:pt idx="7">
                  <c:v>0</c:v>
                </c:pt>
                <c:pt idx="8">
                  <c:v>9.9999999999997868E-3</c:v>
                </c:pt>
                <c:pt idx="9">
                  <c:v>9.9999999999997868E-3</c:v>
                </c:pt>
                <c:pt idx="10">
                  <c:v>2.0000000000000018E-2</c:v>
                </c:pt>
                <c:pt idx="11">
                  <c:v>2.0000000000000018E-2</c:v>
                </c:pt>
                <c:pt idx="12">
                  <c:v>2.0000000000000018E-2</c:v>
                </c:pt>
                <c:pt idx="13">
                  <c:v>2.0000000000000018E-2</c:v>
                </c:pt>
                <c:pt idx="14">
                  <c:v>2.0000000000000018E-2</c:v>
                </c:pt>
                <c:pt idx="15">
                  <c:v>2.0000000000000018E-2</c:v>
                </c:pt>
                <c:pt idx="16">
                  <c:v>2.0000000000000018E-2</c:v>
                </c:pt>
                <c:pt idx="17">
                  <c:v>2.0000000000000018E-2</c:v>
                </c:pt>
                <c:pt idx="18">
                  <c:v>2.9999999999999805E-2</c:v>
                </c:pt>
                <c:pt idx="19">
                  <c:v>2.9999999999999805E-2</c:v>
                </c:pt>
                <c:pt idx="20">
                  <c:v>2.9999999999999805E-2</c:v>
                </c:pt>
                <c:pt idx="21">
                  <c:v>3.0000000000000249E-2</c:v>
                </c:pt>
                <c:pt idx="22">
                  <c:v>4.0000000000000036E-2</c:v>
                </c:pt>
                <c:pt idx="23">
                  <c:v>4.0000000000000036E-2</c:v>
                </c:pt>
                <c:pt idx="24">
                  <c:v>4.0000000000000036E-2</c:v>
                </c:pt>
                <c:pt idx="25">
                  <c:v>5.0000000000000266E-2</c:v>
                </c:pt>
                <c:pt idx="26">
                  <c:v>9.0000000000000302E-2</c:v>
                </c:pt>
                <c:pt idx="27">
                  <c:v>0.12999999999999989</c:v>
                </c:pt>
                <c:pt idx="28">
                  <c:v>0.16000000000000014</c:v>
                </c:pt>
                <c:pt idx="29">
                  <c:v>0.39999999999999991</c:v>
                </c:pt>
                <c:pt idx="30">
                  <c:v>0.41999999999999993</c:v>
                </c:pt>
              </c:numCache>
            </c:numRef>
          </c:val>
          <c:smooth val="0"/>
          <c:extLst>
            <c:ext xmlns:c16="http://schemas.microsoft.com/office/drawing/2014/chart" uri="{C3380CC4-5D6E-409C-BE32-E72D297353CC}">
              <c16:uniqueId val="{00000000-AA51-4096-807C-9CCEB4771255}"/>
            </c:ext>
          </c:extLst>
        </c:ser>
        <c:dLbls>
          <c:showLegendKey val="0"/>
          <c:showVal val="0"/>
          <c:showCatName val="0"/>
          <c:showSerName val="0"/>
          <c:showPercent val="0"/>
          <c:showBubbleSize val="0"/>
        </c:dLbls>
        <c:smooth val="0"/>
        <c:axId val="559505840"/>
        <c:axId val="1"/>
      </c:lineChart>
      <c:catAx>
        <c:axId val="559505840"/>
        <c:scaling>
          <c:orientation val="minMax"/>
        </c:scaling>
        <c:delete val="0"/>
        <c:axPos val="b"/>
        <c:majorGridlines>
          <c:spPr>
            <a:ln w="9525" cap="flat" cmpd="sng" algn="ctr">
              <a:solidFill>
                <a:schemeClr val="tx1">
                  <a:lumMod val="15000"/>
                  <a:lumOff val="85000"/>
                  <a:alpha val="32000"/>
                </a:schemeClr>
              </a:solidFill>
              <a:round/>
            </a:ln>
            <a:effectLst/>
          </c:spPr>
        </c:majorGridlines>
        <c:numFmt formatCode="General" sourceLinked="1"/>
        <c:majorTickMark val="none"/>
        <c:minorTickMark val="none"/>
        <c:tickLblPos val="nextTo"/>
        <c:spPr>
          <a:ln w="25400">
            <a:solidFill>
              <a:srgbClr val="FF0000"/>
            </a:solidFill>
            <a:prstDash val="solid"/>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alpha val="32000"/>
                </a:schemeClr>
              </a:solidFill>
              <a:round/>
            </a:ln>
            <a:effectLst/>
          </c:spPr>
        </c:majorGridlines>
        <c:numFmt formatCode="0.0&quot;m&quot;" sourceLinked="0"/>
        <c:majorTickMark val="none"/>
        <c:minorTickMark val="none"/>
        <c:tickLblPos val="nextTo"/>
        <c:spPr>
          <a:noFill/>
          <a:ln w="3175" cap="flat" cmpd="sng" algn="ctr">
            <a:solidFill>
              <a:schemeClr val="tx1">
                <a:lumMod val="15000"/>
                <a:lumOff val="85000"/>
              </a:schemeClr>
            </a:solidFill>
            <a:round/>
            <a:tailEnd type="none" w="med" len="lg"/>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crossAx val="559505840"/>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236913823272091"/>
          <c:y val="0.17328703703703707"/>
          <c:w val="0.84121062992125994"/>
          <c:h val="0.50726633129192189"/>
        </c:manualLayout>
      </c:layout>
      <c:lineChart>
        <c:grouping val="standard"/>
        <c:varyColors val="0"/>
        <c:ser>
          <c:idx val="0"/>
          <c:order val="0"/>
          <c:tx>
            <c:strRef>
              <c:f>集計結果!$AE$6</c:f>
              <c:strCache>
                <c:ptCount val="1"/>
                <c:pt idx="0">
                  <c:v>1</c:v>
                </c:pt>
              </c:strCache>
            </c:strRef>
          </c:tx>
          <c:spPr>
            <a:ln w="28575" cap="rnd">
              <a:solidFill>
                <a:schemeClr val="accent1"/>
              </a:solidFill>
              <a:round/>
            </a:ln>
            <a:effectLst/>
          </c:spPr>
          <c:marker>
            <c:symbol val="none"/>
          </c:marker>
          <c:cat>
            <c:strRef>
              <c:f>集計結果!$AF$5:$AM$5</c:f>
              <c:strCache>
                <c:ptCount val="5"/>
                <c:pt idx="0">
                  <c:v>行動</c:v>
                </c:pt>
                <c:pt idx="4">
                  <c:v>理由・根拠</c:v>
                </c:pt>
              </c:strCache>
            </c:strRef>
          </c:cat>
          <c:val>
            <c:numRef>
              <c:f>集計結果!$AF$6:$AM$6</c:f>
              <c:numCache>
                <c:formatCode>General</c:formatCode>
                <c:ptCount val="8"/>
                <c:pt idx="0">
                  <c:v>2</c:v>
                </c:pt>
                <c:pt idx="1">
                  <c:v>2</c:v>
                </c:pt>
                <c:pt idx="2">
                  <c:v>2</c:v>
                </c:pt>
                <c:pt idx="3">
                  <c:v>2</c:v>
                </c:pt>
                <c:pt idx="4">
                  <c:v>2</c:v>
                </c:pt>
                <c:pt idx="5">
                  <c:v>2</c:v>
                </c:pt>
                <c:pt idx="6">
                  <c:v>2</c:v>
                </c:pt>
                <c:pt idx="7">
                  <c:v>2</c:v>
                </c:pt>
              </c:numCache>
            </c:numRef>
          </c:val>
          <c:smooth val="0"/>
          <c:extLst>
            <c:ext xmlns:c16="http://schemas.microsoft.com/office/drawing/2014/chart" uri="{C3380CC4-5D6E-409C-BE32-E72D297353CC}">
              <c16:uniqueId val="{00000000-787C-4D0B-966C-613FF520C4FB}"/>
            </c:ext>
          </c:extLst>
        </c:ser>
        <c:ser>
          <c:idx val="1"/>
          <c:order val="1"/>
          <c:tx>
            <c:strRef>
              <c:f>集計結果!$AE$7</c:f>
              <c:strCache>
                <c:ptCount val="1"/>
                <c:pt idx="0">
                  <c:v>2</c:v>
                </c:pt>
              </c:strCache>
            </c:strRef>
          </c:tx>
          <c:spPr>
            <a:ln w="28575" cap="rnd">
              <a:solidFill>
                <a:schemeClr val="accent2"/>
              </a:solidFill>
              <a:round/>
            </a:ln>
            <a:effectLst/>
          </c:spPr>
          <c:marker>
            <c:symbol val="none"/>
          </c:marker>
          <c:cat>
            <c:strRef>
              <c:f>集計結果!$AF$5:$AM$5</c:f>
              <c:strCache>
                <c:ptCount val="5"/>
                <c:pt idx="0">
                  <c:v>行動</c:v>
                </c:pt>
                <c:pt idx="4">
                  <c:v>理由・根拠</c:v>
                </c:pt>
              </c:strCache>
            </c:strRef>
          </c:cat>
          <c:val>
            <c:numRef>
              <c:f>集計結果!$AF$7:$AM$7</c:f>
              <c:numCache>
                <c:formatCode>General</c:formatCode>
                <c:ptCount val="8"/>
                <c:pt idx="0">
                  <c:v>2</c:v>
                </c:pt>
                <c:pt idx="1">
                  <c:v>2</c:v>
                </c:pt>
                <c:pt idx="2">
                  <c:v>2</c:v>
                </c:pt>
                <c:pt idx="3">
                  <c:v>2</c:v>
                </c:pt>
                <c:pt idx="4">
                  <c:v>-2</c:v>
                </c:pt>
                <c:pt idx="5">
                  <c:v>-2</c:v>
                </c:pt>
                <c:pt idx="6">
                  <c:v>2</c:v>
                </c:pt>
                <c:pt idx="7">
                  <c:v>-2</c:v>
                </c:pt>
              </c:numCache>
            </c:numRef>
          </c:val>
          <c:smooth val="0"/>
          <c:extLst>
            <c:ext xmlns:c16="http://schemas.microsoft.com/office/drawing/2014/chart" uri="{C3380CC4-5D6E-409C-BE32-E72D297353CC}">
              <c16:uniqueId val="{00000001-787C-4D0B-966C-613FF520C4FB}"/>
            </c:ext>
          </c:extLst>
        </c:ser>
        <c:ser>
          <c:idx val="2"/>
          <c:order val="2"/>
          <c:tx>
            <c:strRef>
              <c:f>集計結果!$AE$8</c:f>
              <c:strCache>
                <c:ptCount val="1"/>
                <c:pt idx="0">
                  <c:v>3</c:v>
                </c:pt>
              </c:strCache>
            </c:strRef>
          </c:tx>
          <c:spPr>
            <a:ln w="28575" cap="rnd">
              <a:solidFill>
                <a:schemeClr val="accent3"/>
              </a:solidFill>
              <a:round/>
            </a:ln>
            <a:effectLst/>
          </c:spPr>
          <c:marker>
            <c:symbol val="none"/>
          </c:marker>
          <c:cat>
            <c:strRef>
              <c:f>集計結果!$AF$5:$AM$5</c:f>
              <c:strCache>
                <c:ptCount val="5"/>
                <c:pt idx="0">
                  <c:v>行動</c:v>
                </c:pt>
                <c:pt idx="4">
                  <c:v>理由・根拠</c:v>
                </c:pt>
              </c:strCache>
            </c:strRef>
          </c:cat>
          <c:val>
            <c:numRef>
              <c:f>集計結果!$AF$8:$AM$8</c:f>
              <c:numCache>
                <c:formatCode>General</c:formatCode>
                <c:ptCount val="8"/>
                <c:pt idx="0">
                  <c:v>2</c:v>
                </c:pt>
                <c:pt idx="1">
                  <c:v>-2</c:v>
                </c:pt>
                <c:pt idx="2">
                  <c:v>-2</c:v>
                </c:pt>
                <c:pt idx="3">
                  <c:v>2</c:v>
                </c:pt>
                <c:pt idx="4">
                  <c:v>2</c:v>
                </c:pt>
                <c:pt idx="5">
                  <c:v>-2</c:v>
                </c:pt>
                <c:pt idx="6">
                  <c:v>-2</c:v>
                </c:pt>
                <c:pt idx="7">
                  <c:v>-2</c:v>
                </c:pt>
              </c:numCache>
            </c:numRef>
          </c:val>
          <c:smooth val="0"/>
          <c:extLst>
            <c:ext xmlns:c16="http://schemas.microsoft.com/office/drawing/2014/chart" uri="{C3380CC4-5D6E-409C-BE32-E72D297353CC}">
              <c16:uniqueId val="{00000002-787C-4D0B-966C-613FF520C4FB}"/>
            </c:ext>
          </c:extLst>
        </c:ser>
        <c:ser>
          <c:idx val="3"/>
          <c:order val="3"/>
          <c:tx>
            <c:strRef>
              <c:f>集計結果!$AE$9</c:f>
              <c:strCache>
                <c:ptCount val="1"/>
                <c:pt idx="0">
                  <c:v>4</c:v>
                </c:pt>
              </c:strCache>
            </c:strRef>
          </c:tx>
          <c:spPr>
            <a:ln w="28575" cap="rnd">
              <a:solidFill>
                <a:schemeClr val="accent4"/>
              </a:solidFill>
              <a:round/>
            </a:ln>
            <a:effectLst/>
          </c:spPr>
          <c:marker>
            <c:symbol val="none"/>
          </c:marker>
          <c:cat>
            <c:strRef>
              <c:f>集計結果!$AF$5:$AM$5</c:f>
              <c:strCache>
                <c:ptCount val="5"/>
                <c:pt idx="0">
                  <c:v>行動</c:v>
                </c:pt>
                <c:pt idx="4">
                  <c:v>理由・根拠</c:v>
                </c:pt>
              </c:strCache>
            </c:strRef>
          </c:cat>
          <c:val>
            <c:numRef>
              <c:f>集計結果!$AF$9:$AM$9</c:f>
              <c:numCache>
                <c:formatCode>General</c:formatCode>
                <c:ptCount val="8"/>
                <c:pt idx="0">
                  <c:v>2</c:v>
                </c:pt>
                <c:pt idx="1">
                  <c:v>-2</c:v>
                </c:pt>
                <c:pt idx="2">
                  <c:v>-2</c:v>
                </c:pt>
                <c:pt idx="3">
                  <c:v>-2</c:v>
                </c:pt>
                <c:pt idx="4">
                  <c:v>2</c:v>
                </c:pt>
                <c:pt idx="5">
                  <c:v>-2</c:v>
                </c:pt>
                <c:pt idx="6">
                  <c:v>-2</c:v>
                </c:pt>
                <c:pt idx="7">
                  <c:v>2</c:v>
                </c:pt>
              </c:numCache>
            </c:numRef>
          </c:val>
          <c:smooth val="0"/>
          <c:extLst>
            <c:ext xmlns:c16="http://schemas.microsoft.com/office/drawing/2014/chart" uri="{C3380CC4-5D6E-409C-BE32-E72D297353CC}">
              <c16:uniqueId val="{00000003-787C-4D0B-966C-613FF520C4FB}"/>
            </c:ext>
          </c:extLst>
        </c:ser>
        <c:ser>
          <c:idx val="4"/>
          <c:order val="4"/>
          <c:tx>
            <c:strRef>
              <c:f>集計結果!$AE$10</c:f>
              <c:strCache>
                <c:ptCount val="1"/>
                <c:pt idx="0">
                  <c:v>5</c:v>
                </c:pt>
              </c:strCache>
            </c:strRef>
          </c:tx>
          <c:spPr>
            <a:ln w="28575" cap="rnd">
              <a:solidFill>
                <a:schemeClr val="accent5"/>
              </a:solidFill>
              <a:round/>
            </a:ln>
            <a:effectLst/>
          </c:spPr>
          <c:marker>
            <c:symbol val="none"/>
          </c:marker>
          <c:cat>
            <c:strRef>
              <c:f>集計結果!$AF$5:$AM$5</c:f>
              <c:strCache>
                <c:ptCount val="5"/>
                <c:pt idx="0">
                  <c:v>行動</c:v>
                </c:pt>
                <c:pt idx="4">
                  <c:v>理由・根拠</c:v>
                </c:pt>
              </c:strCache>
            </c:strRef>
          </c:cat>
          <c:val>
            <c:numRef>
              <c:f>集計結果!$AF$10:$AM$10</c:f>
              <c:numCache>
                <c:formatCode>General</c:formatCode>
                <c:ptCount val="8"/>
                <c:pt idx="0">
                  <c:v>2</c:v>
                </c:pt>
                <c:pt idx="1">
                  <c:v>-2</c:v>
                </c:pt>
                <c:pt idx="2">
                  <c:v>-2</c:v>
                </c:pt>
                <c:pt idx="3">
                  <c:v>2</c:v>
                </c:pt>
                <c:pt idx="4">
                  <c:v>-2</c:v>
                </c:pt>
                <c:pt idx="5">
                  <c:v>-2</c:v>
                </c:pt>
                <c:pt idx="6">
                  <c:v>-2</c:v>
                </c:pt>
                <c:pt idx="7">
                  <c:v>2</c:v>
                </c:pt>
              </c:numCache>
            </c:numRef>
          </c:val>
          <c:smooth val="0"/>
          <c:extLst>
            <c:ext xmlns:c16="http://schemas.microsoft.com/office/drawing/2014/chart" uri="{C3380CC4-5D6E-409C-BE32-E72D297353CC}">
              <c16:uniqueId val="{00000004-787C-4D0B-966C-613FF520C4FB}"/>
            </c:ext>
          </c:extLst>
        </c:ser>
        <c:ser>
          <c:idx val="5"/>
          <c:order val="5"/>
          <c:tx>
            <c:strRef>
              <c:f>集計結果!$AE$11</c:f>
              <c:strCache>
                <c:ptCount val="1"/>
                <c:pt idx="0">
                  <c:v>6</c:v>
                </c:pt>
              </c:strCache>
            </c:strRef>
          </c:tx>
          <c:spPr>
            <a:ln w="28575" cap="rnd">
              <a:solidFill>
                <a:schemeClr val="accent6"/>
              </a:solidFill>
              <a:round/>
            </a:ln>
            <a:effectLst/>
          </c:spPr>
          <c:marker>
            <c:symbol val="none"/>
          </c:marker>
          <c:cat>
            <c:strRef>
              <c:f>集計結果!$AF$5:$AM$5</c:f>
              <c:strCache>
                <c:ptCount val="5"/>
                <c:pt idx="0">
                  <c:v>行動</c:v>
                </c:pt>
                <c:pt idx="4">
                  <c:v>理由・根拠</c:v>
                </c:pt>
              </c:strCache>
            </c:strRef>
          </c:cat>
          <c:val>
            <c:numRef>
              <c:f>集計結果!$AF$11:$AM$11</c:f>
              <c:numCache>
                <c:formatCode>General</c:formatCode>
                <c:ptCount val="8"/>
                <c:pt idx="0">
                  <c:v>2</c:v>
                </c:pt>
                <c:pt idx="1">
                  <c:v>2</c:v>
                </c:pt>
                <c:pt idx="2">
                  <c:v>2</c:v>
                </c:pt>
                <c:pt idx="3">
                  <c:v>2</c:v>
                </c:pt>
                <c:pt idx="4">
                  <c:v>2</c:v>
                </c:pt>
                <c:pt idx="5">
                  <c:v>2</c:v>
                </c:pt>
                <c:pt idx="6">
                  <c:v>2</c:v>
                </c:pt>
                <c:pt idx="7">
                  <c:v>2</c:v>
                </c:pt>
              </c:numCache>
            </c:numRef>
          </c:val>
          <c:smooth val="0"/>
          <c:extLst>
            <c:ext xmlns:c16="http://schemas.microsoft.com/office/drawing/2014/chart" uri="{C3380CC4-5D6E-409C-BE32-E72D297353CC}">
              <c16:uniqueId val="{00000005-787C-4D0B-966C-613FF520C4FB}"/>
            </c:ext>
          </c:extLst>
        </c:ser>
        <c:ser>
          <c:idx val="6"/>
          <c:order val="6"/>
          <c:tx>
            <c:strRef>
              <c:f>集計結果!$AE$12</c:f>
              <c:strCache>
                <c:ptCount val="1"/>
                <c:pt idx="0">
                  <c:v>7</c:v>
                </c:pt>
              </c:strCache>
            </c:strRef>
          </c:tx>
          <c:spPr>
            <a:ln w="28575" cap="rnd">
              <a:solidFill>
                <a:schemeClr val="accent1">
                  <a:lumMod val="60000"/>
                </a:schemeClr>
              </a:solidFill>
              <a:round/>
            </a:ln>
            <a:effectLst/>
          </c:spPr>
          <c:marker>
            <c:symbol val="none"/>
          </c:marker>
          <c:cat>
            <c:strRef>
              <c:f>集計結果!$AF$5:$AM$5</c:f>
              <c:strCache>
                <c:ptCount val="5"/>
                <c:pt idx="0">
                  <c:v>行動</c:v>
                </c:pt>
                <c:pt idx="4">
                  <c:v>理由・根拠</c:v>
                </c:pt>
              </c:strCache>
            </c:strRef>
          </c:cat>
          <c:val>
            <c:numRef>
              <c:f>集計結果!$AF$12:$AM$12</c:f>
              <c:numCache>
                <c:formatCode>General</c:formatCode>
                <c:ptCount val="8"/>
                <c:pt idx="0">
                  <c:v>2</c:v>
                </c:pt>
                <c:pt idx="1">
                  <c:v>2</c:v>
                </c:pt>
                <c:pt idx="2">
                  <c:v>2</c:v>
                </c:pt>
                <c:pt idx="3">
                  <c:v>2</c:v>
                </c:pt>
                <c:pt idx="4">
                  <c:v>2</c:v>
                </c:pt>
                <c:pt idx="5">
                  <c:v>-2</c:v>
                </c:pt>
                <c:pt idx="6">
                  <c:v>2</c:v>
                </c:pt>
                <c:pt idx="7">
                  <c:v>-2</c:v>
                </c:pt>
              </c:numCache>
            </c:numRef>
          </c:val>
          <c:smooth val="0"/>
          <c:extLst>
            <c:ext xmlns:c16="http://schemas.microsoft.com/office/drawing/2014/chart" uri="{C3380CC4-5D6E-409C-BE32-E72D297353CC}">
              <c16:uniqueId val="{00000006-787C-4D0B-966C-613FF520C4FB}"/>
            </c:ext>
          </c:extLst>
        </c:ser>
        <c:ser>
          <c:idx val="7"/>
          <c:order val="7"/>
          <c:tx>
            <c:strRef>
              <c:f>集計結果!$AE$13</c:f>
              <c:strCache>
                <c:ptCount val="1"/>
                <c:pt idx="0">
                  <c:v>8</c:v>
                </c:pt>
              </c:strCache>
            </c:strRef>
          </c:tx>
          <c:spPr>
            <a:ln w="28575" cap="rnd">
              <a:solidFill>
                <a:schemeClr val="accent2">
                  <a:lumMod val="60000"/>
                </a:schemeClr>
              </a:solidFill>
              <a:round/>
            </a:ln>
            <a:effectLst/>
          </c:spPr>
          <c:marker>
            <c:symbol val="none"/>
          </c:marker>
          <c:cat>
            <c:strRef>
              <c:f>集計結果!$AF$5:$AM$5</c:f>
              <c:strCache>
                <c:ptCount val="5"/>
                <c:pt idx="0">
                  <c:v>行動</c:v>
                </c:pt>
                <c:pt idx="4">
                  <c:v>理由・根拠</c:v>
                </c:pt>
              </c:strCache>
            </c:strRef>
          </c:cat>
          <c:val>
            <c:numRef>
              <c:f>集計結果!$AF$13:$AM$13</c:f>
              <c:numCache>
                <c:formatCode>General</c:formatCode>
                <c:ptCount val="8"/>
                <c:pt idx="0">
                  <c:v>2</c:v>
                </c:pt>
                <c:pt idx="1">
                  <c:v>2</c:v>
                </c:pt>
                <c:pt idx="2">
                  <c:v>2</c:v>
                </c:pt>
                <c:pt idx="3">
                  <c:v>2</c:v>
                </c:pt>
                <c:pt idx="4">
                  <c:v>2</c:v>
                </c:pt>
                <c:pt idx="5">
                  <c:v>2</c:v>
                </c:pt>
                <c:pt idx="6">
                  <c:v>2</c:v>
                </c:pt>
                <c:pt idx="7">
                  <c:v>2</c:v>
                </c:pt>
              </c:numCache>
            </c:numRef>
          </c:val>
          <c:smooth val="0"/>
          <c:extLst>
            <c:ext xmlns:c16="http://schemas.microsoft.com/office/drawing/2014/chart" uri="{C3380CC4-5D6E-409C-BE32-E72D297353CC}">
              <c16:uniqueId val="{00000007-787C-4D0B-966C-613FF520C4FB}"/>
            </c:ext>
          </c:extLst>
        </c:ser>
        <c:ser>
          <c:idx val="8"/>
          <c:order val="8"/>
          <c:tx>
            <c:strRef>
              <c:f>集計結果!$AE$14</c:f>
              <c:strCache>
                <c:ptCount val="1"/>
                <c:pt idx="0">
                  <c:v>9</c:v>
                </c:pt>
              </c:strCache>
            </c:strRef>
          </c:tx>
          <c:spPr>
            <a:ln w="28575" cap="rnd">
              <a:solidFill>
                <a:schemeClr val="accent3">
                  <a:lumMod val="60000"/>
                </a:schemeClr>
              </a:solidFill>
              <a:round/>
            </a:ln>
            <a:effectLst/>
          </c:spPr>
          <c:marker>
            <c:symbol val="none"/>
          </c:marker>
          <c:cat>
            <c:strRef>
              <c:f>集計結果!$AF$5:$AM$5</c:f>
              <c:strCache>
                <c:ptCount val="5"/>
                <c:pt idx="0">
                  <c:v>行動</c:v>
                </c:pt>
                <c:pt idx="4">
                  <c:v>理由・根拠</c:v>
                </c:pt>
              </c:strCache>
            </c:strRef>
          </c:cat>
          <c:val>
            <c:numRef>
              <c:f>集計結果!$AF$14:$AM$14</c:f>
              <c:numCache>
                <c:formatCode>General</c:formatCode>
                <c:ptCount val="8"/>
                <c:pt idx="0">
                  <c:v>2</c:v>
                </c:pt>
                <c:pt idx="1">
                  <c:v>2</c:v>
                </c:pt>
                <c:pt idx="2">
                  <c:v>2</c:v>
                </c:pt>
                <c:pt idx="3">
                  <c:v>2</c:v>
                </c:pt>
                <c:pt idx="4">
                  <c:v>2</c:v>
                </c:pt>
                <c:pt idx="5">
                  <c:v>-2</c:v>
                </c:pt>
                <c:pt idx="6">
                  <c:v>2</c:v>
                </c:pt>
                <c:pt idx="7">
                  <c:v>-2</c:v>
                </c:pt>
              </c:numCache>
            </c:numRef>
          </c:val>
          <c:smooth val="0"/>
          <c:extLst>
            <c:ext xmlns:c16="http://schemas.microsoft.com/office/drawing/2014/chart" uri="{C3380CC4-5D6E-409C-BE32-E72D297353CC}">
              <c16:uniqueId val="{00000008-787C-4D0B-966C-613FF520C4FB}"/>
            </c:ext>
          </c:extLst>
        </c:ser>
        <c:ser>
          <c:idx val="9"/>
          <c:order val="9"/>
          <c:tx>
            <c:strRef>
              <c:f>集計結果!$AE$15</c:f>
              <c:strCache>
                <c:ptCount val="1"/>
                <c:pt idx="0">
                  <c:v>10</c:v>
                </c:pt>
              </c:strCache>
            </c:strRef>
          </c:tx>
          <c:spPr>
            <a:ln w="28575" cap="rnd">
              <a:solidFill>
                <a:schemeClr val="accent4">
                  <a:lumMod val="60000"/>
                </a:schemeClr>
              </a:solidFill>
              <a:round/>
            </a:ln>
            <a:effectLst/>
          </c:spPr>
          <c:marker>
            <c:symbol val="none"/>
          </c:marker>
          <c:cat>
            <c:strRef>
              <c:f>集計結果!$AF$5:$AM$5</c:f>
              <c:strCache>
                <c:ptCount val="5"/>
                <c:pt idx="0">
                  <c:v>行動</c:v>
                </c:pt>
                <c:pt idx="4">
                  <c:v>理由・根拠</c:v>
                </c:pt>
              </c:strCache>
            </c:strRef>
          </c:cat>
          <c:val>
            <c:numRef>
              <c:f>集計結果!$AF$15:$AM$15</c:f>
              <c:numCache>
                <c:formatCode>General</c:formatCode>
                <c:ptCount val="8"/>
                <c:pt idx="0">
                  <c:v>2</c:v>
                </c:pt>
                <c:pt idx="1">
                  <c:v>-2</c:v>
                </c:pt>
                <c:pt idx="2">
                  <c:v>-2</c:v>
                </c:pt>
                <c:pt idx="3">
                  <c:v>-2</c:v>
                </c:pt>
                <c:pt idx="4">
                  <c:v>2</c:v>
                </c:pt>
                <c:pt idx="5">
                  <c:v>-2</c:v>
                </c:pt>
                <c:pt idx="6">
                  <c:v>-2</c:v>
                </c:pt>
                <c:pt idx="7">
                  <c:v>-2</c:v>
                </c:pt>
              </c:numCache>
            </c:numRef>
          </c:val>
          <c:smooth val="0"/>
          <c:extLst>
            <c:ext xmlns:c16="http://schemas.microsoft.com/office/drawing/2014/chart" uri="{C3380CC4-5D6E-409C-BE32-E72D297353CC}">
              <c16:uniqueId val="{00000009-787C-4D0B-966C-613FF520C4FB}"/>
            </c:ext>
          </c:extLst>
        </c:ser>
        <c:ser>
          <c:idx val="10"/>
          <c:order val="10"/>
          <c:tx>
            <c:strRef>
              <c:f>集計結果!$AE$16</c:f>
              <c:strCache>
                <c:ptCount val="1"/>
                <c:pt idx="0">
                  <c:v>11</c:v>
                </c:pt>
              </c:strCache>
            </c:strRef>
          </c:tx>
          <c:spPr>
            <a:ln w="28575" cap="rnd">
              <a:solidFill>
                <a:schemeClr val="accent5">
                  <a:lumMod val="60000"/>
                </a:schemeClr>
              </a:solidFill>
              <a:round/>
            </a:ln>
            <a:effectLst/>
          </c:spPr>
          <c:marker>
            <c:symbol val="none"/>
          </c:marker>
          <c:cat>
            <c:strRef>
              <c:f>集計結果!$AF$5:$AM$5</c:f>
              <c:strCache>
                <c:ptCount val="5"/>
                <c:pt idx="0">
                  <c:v>行動</c:v>
                </c:pt>
                <c:pt idx="4">
                  <c:v>理由・根拠</c:v>
                </c:pt>
              </c:strCache>
            </c:strRef>
          </c:cat>
          <c:val>
            <c:numRef>
              <c:f>集計結果!$AF$16:$AM$16</c:f>
              <c:numCache>
                <c:formatCode>General</c:formatCode>
                <c:ptCount val="8"/>
                <c:pt idx="0">
                  <c:v>2</c:v>
                </c:pt>
                <c:pt idx="1">
                  <c:v>2</c:v>
                </c:pt>
                <c:pt idx="2">
                  <c:v>2</c:v>
                </c:pt>
                <c:pt idx="3">
                  <c:v>2</c:v>
                </c:pt>
                <c:pt idx="4">
                  <c:v>2</c:v>
                </c:pt>
                <c:pt idx="5">
                  <c:v>-2</c:v>
                </c:pt>
                <c:pt idx="6">
                  <c:v>2</c:v>
                </c:pt>
                <c:pt idx="7">
                  <c:v>-2</c:v>
                </c:pt>
              </c:numCache>
            </c:numRef>
          </c:val>
          <c:smooth val="0"/>
          <c:extLst>
            <c:ext xmlns:c16="http://schemas.microsoft.com/office/drawing/2014/chart" uri="{C3380CC4-5D6E-409C-BE32-E72D297353CC}">
              <c16:uniqueId val="{0000000A-787C-4D0B-966C-613FF520C4FB}"/>
            </c:ext>
          </c:extLst>
        </c:ser>
        <c:ser>
          <c:idx val="11"/>
          <c:order val="11"/>
          <c:tx>
            <c:strRef>
              <c:f>集計結果!$AE$17</c:f>
              <c:strCache>
                <c:ptCount val="1"/>
                <c:pt idx="0">
                  <c:v>12</c:v>
                </c:pt>
              </c:strCache>
            </c:strRef>
          </c:tx>
          <c:spPr>
            <a:ln w="28575" cap="rnd">
              <a:solidFill>
                <a:schemeClr val="accent6">
                  <a:lumMod val="60000"/>
                </a:schemeClr>
              </a:solidFill>
              <a:round/>
            </a:ln>
            <a:effectLst/>
          </c:spPr>
          <c:marker>
            <c:symbol val="none"/>
          </c:marker>
          <c:cat>
            <c:strRef>
              <c:f>集計結果!$AF$5:$AM$5</c:f>
              <c:strCache>
                <c:ptCount val="5"/>
                <c:pt idx="0">
                  <c:v>行動</c:v>
                </c:pt>
                <c:pt idx="4">
                  <c:v>理由・根拠</c:v>
                </c:pt>
              </c:strCache>
            </c:strRef>
          </c:cat>
          <c:val>
            <c:numRef>
              <c:f>集計結果!$AF$17:$AM$17</c:f>
              <c:numCache>
                <c:formatCode>General</c:formatCode>
                <c:ptCount val="8"/>
                <c:pt idx="0">
                  <c:v>2</c:v>
                </c:pt>
                <c:pt idx="1">
                  <c:v>-2</c:v>
                </c:pt>
                <c:pt idx="2">
                  <c:v>2</c:v>
                </c:pt>
                <c:pt idx="3">
                  <c:v>-2</c:v>
                </c:pt>
                <c:pt idx="4">
                  <c:v>2</c:v>
                </c:pt>
                <c:pt idx="5">
                  <c:v>2</c:v>
                </c:pt>
                <c:pt idx="6">
                  <c:v>2</c:v>
                </c:pt>
                <c:pt idx="7">
                  <c:v>2</c:v>
                </c:pt>
              </c:numCache>
            </c:numRef>
          </c:val>
          <c:smooth val="0"/>
          <c:extLst>
            <c:ext xmlns:c16="http://schemas.microsoft.com/office/drawing/2014/chart" uri="{C3380CC4-5D6E-409C-BE32-E72D297353CC}">
              <c16:uniqueId val="{0000000B-787C-4D0B-966C-613FF520C4FB}"/>
            </c:ext>
          </c:extLst>
        </c:ser>
        <c:ser>
          <c:idx val="12"/>
          <c:order val="12"/>
          <c:tx>
            <c:strRef>
              <c:f>集計結果!$AE$18</c:f>
              <c:strCache>
                <c:ptCount val="1"/>
                <c:pt idx="0">
                  <c:v>13</c:v>
                </c:pt>
              </c:strCache>
            </c:strRef>
          </c:tx>
          <c:spPr>
            <a:ln w="28575" cap="rnd">
              <a:solidFill>
                <a:schemeClr val="accent1">
                  <a:lumMod val="80000"/>
                  <a:lumOff val="20000"/>
                </a:schemeClr>
              </a:solidFill>
              <a:round/>
            </a:ln>
            <a:effectLst/>
          </c:spPr>
          <c:marker>
            <c:symbol val="none"/>
          </c:marker>
          <c:cat>
            <c:strRef>
              <c:f>集計結果!$AF$5:$AM$5</c:f>
              <c:strCache>
                <c:ptCount val="5"/>
                <c:pt idx="0">
                  <c:v>行動</c:v>
                </c:pt>
                <c:pt idx="4">
                  <c:v>理由・根拠</c:v>
                </c:pt>
              </c:strCache>
            </c:strRef>
          </c:cat>
          <c:val>
            <c:numRef>
              <c:f>集計結果!$AF$18:$AM$18</c:f>
              <c:numCache>
                <c:formatCode>General</c:formatCode>
                <c:ptCount val="8"/>
                <c:pt idx="0">
                  <c:v>2</c:v>
                </c:pt>
                <c:pt idx="1">
                  <c:v>2</c:v>
                </c:pt>
                <c:pt idx="2">
                  <c:v>-2</c:v>
                </c:pt>
                <c:pt idx="3">
                  <c:v>-2</c:v>
                </c:pt>
                <c:pt idx="4">
                  <c:v>2</c:v>
                </c:pt>
                <c:pt idx="5">
                  <c:v>-2</c:v>
                </c:pt>
                <c:pt idx="6">
                  <c:v>-2</c:v>
                </c:pt>
                <c:pt idx="7">
                  <c:v>-2</c:v>
                </c:pt>
              </c:numCache>
            </c:numRef>
          </c:val>
          <c:smooth val="0"/>
          <c:extLst>
            <c:ext xmlns:c16="http://schemas.microsoft.com/office/drawing/2014/chart" uri="{C3380CC4-5D6E-409C-BE32-E72D297353CC}">
              <c16:uniqueId val="{0000000C-787C-4D0B-966C-613FF520C4FB}"/>
            </c:ext>
          </c:extLst>
        </c:ser>
        <c:ser>
          <c:idx val="13"/>
          <c:order val="13"/>
          <c:tx>
            <c:strRef>
              <c:f>集計結果!$AE$19</c:f>
              <c:strCache>
                <c:ptCount val="1"/>
                <c:pt idx="0">
                  <c:v>14</c:v>
                </c:pt>
              </c:strCache>
            </c:strRef>
          </c:tx>
          <c:spPr>
            <a:ln w="28575" cap="rnd">
              <a:solidFill>
                <a:schemeClr val="accent2">
                  <a:lumMod val="80000"/>
                  <a:lumOff val="20000"/>
                </a:schemeClr>
              </a:solidFill>
              <a:round/>
            </a:ln>
            <a:effectLst/>
          </c:spPr>
          <c:marker>
            <c:symbol val="none"/>
          </c:marker>
          <c:cat>
            <c:strRef>
              <c:f>集計結果!$AF$5:$AM$5</c:f>
              <c:strCache>
                <c:ptCount val="5"/>
                <c:pt idx="0">
                  <c:v>行動</c:v>
                </c:pt>
                <c:pt idx="4">
                  <c:v>理由・根拠</c:v>
                </c:pt>
              </c:strCache>
            </c:strRef>
          </c:cat>
          <c:val>
            <c:numRef>
              <c:f>集計結果!$AF$19:$AM$19</c:f>
              <c:numCache>
                <c:formatCode>General</c:formatCode>
                <c:ptCount val="8"/>
                <c:pt idx="0">
                  <c:v>2</c:v>
                </c:pt>
                <c:pt idx="1">
                  <c:v>2</c:v>
                </c:pt>
                <c:pt idx="2">
                  <c:v>2</c:v>
                </c:pt>
                <c:pt idx="3">
                  <c:v>2</c:v>
                </c:pt>
                <c:pt idx="4">
                  <c:v>2</c:v>
                </c:pt>
                <c:pt idx="5">
                  <c:v>2</c:v>
                </c:pt>
                <c:pt idx="6">
                  <c:v>2</c:v>
                </c:pt>
                <c:pt idx="7">
                  <c:v>2</c:v>
                </c:pt>
              </c:numCache>
            </c:numRef>
          </c:val>
          <c:smooth val="0"/>
          <c:extLst>
            <c:ext xmlns:c16="http://schemas.microsoft.com/office/drawing/2014/chart" uri="{C3380CC4-5D6E-409C-BE32-E72D297353CC}">
              <c16:uniqueId val="{0000000D-787C-4D0B-966C-613FF520C4FB}"/>
            </c:ext>
          </c:extLst>
        </c:ser>
        <c:ser>
          <c:idx val="14"/>
          <c:order val="14"/>
          <c:tx>
            <c:strRef>
              <c:f>集計結果!$AE$20</c:f>
              <c:strCache>
                <c:ptCount val="1"/>
                <c:pt idx="0">
                  <c:v>15</c:v>
                </c:pt>
              </c:strCache>
            </c:strRef>
          </c:tx>
          <c:spPr>
            <a:ln w="28575" cap="rnd">
              <a:solidFill>
                <a:schemeClr val="accent3">
                  <a:lumMod val="80000"/>
                  <a:lumOff val="20000"/>
                </a:schemeClr>
              </a:solidFill>
              <a:round/>
            </a:ln>
            <a:effectLst/>
          </c:spPr>
          <c:marker>
            <c:symbol val="none"/>
          </c:marker>
          <c:cat>
            <c:strRef>
              <c:f>集計結果!$AF$5:$AM$5</c:f>
              <c:strCache>
                <c:ptCount val="5"/>
                <c:pt idx="0">
                  <c:v>行動</c:v>
                </c:pt>
                <c:pt idx="4">
                  <c:v>理由・根拠</c:v>
                </c:pt>
              </c:strCache>
            </c:strRef>
          </c:cat>
          <c:val>
            <c:numRef>
              <c:f>集計結果!$AF$20:$AM$20</c:f>
              <c:numCache>
                <c:formatCode>General</c:formatCode>
                <c:ptCount val="8"/>
                <c:pt idx="0">
                  <c:v>2</c:v>
                </c:pt>
                <c:pt idx="1">
                  <c:v>2</c:v>
                </c:pt>
                <c:pt idx="2">
                  <c:v>-2</c:v>
                </c:pt>
                <c:pt idx="3">
                  <c:v>-2</c:v>
                </c:pt>
                <c:pt idx="4">
                  <c:v>2</c:v>
                </c:pt>
                <c:pt idx="5">
                  <c:v>-2</c:v>
                </c:pt>
                <c:pt idx="6">
                  <c:v>-2</c:v>
                </c:pt>
                <c:pt idx="7">
                  <c:v>-2</c:v>
                </c:pt>
              </c:numCache>
            </c:numRef>
          </c:val>
          <c:smooth val="0"/>
          <c:extLst>
            <c:ext xmlns:c16="http://schemas.microsoft.com/office/drawing/2014/chart" uri="{C3380CC4-5D6E-409C-BE32-E72D297353CC}">
              <c16:uniqueId val="{0000000E-787C-4D0B-966C-613FF520C4FB}"/>
            </c:ext>
          </c:extLst>
        </c:ser>
        <c:ser>
          <c:idx val="15"/>
          <c:order val="15"/>
          <c:tx>
            <c:strRef>
              <c:f>集計結果!$AE$21</c:f>
              <c:strCache>
                <c:ptCount val="1"/>
                <c:pt idx="0">
                  <c:v>16</c:v>
                </c:pt>
              </c:strCache>
            </c:strRef>
          </c:tx>
          <c:spPr>
            <a:ln w="28575" cap="rnd">
              <a:solidFill>
                <a:schemeClr val="accent4">
                  <a:lumMod val="80000"/>
                  <a:lumOff val="20000"/>
                </a:schemeClr>
              </a:solidFill>
              <a:round/>
            </a:ln>
            <a:effectLst/>
          </c:spPr>
          <c:marker>
            <c:symbol val="none"/>
          </c:marker>
          <c:cat>
            <c:strRef>
              <c:f>集計結果!$AF$5:$AM$5</c:f>
              <c:strCache>
                <c:ptCount val="5"/>
                <c:pt idx="0">
                  <c:v>行動</c:v>
                </c:pt>
                <c:pt idx="4">
                  <c:v>理由・根拠</c:v>
                </c:pt>
              </c:strCache>
            </c:strRef>
          </c:cat>
          <c:val>
            <c:numRef>
              <c:f>集計結果!$AF$21:$AM$21</c:f>
              <c:numCache>
                <c:formatCode>General</c:formatCode>
                <c:ptCount val="8"/>
                <c:pt idx="0">
                  <c:v>2</c:v>
                </c:pt>
                <c:pt idx="1">
                  <c:v>-2</c:v>
                </c:pt>
                <c:pt idx="2">
                  <c:v>2</c:v>
                </c:pt>
                <c:pt idx="3">
                  <c:v>-2</c:v>
                </c:pt>
                <c:pt idx="4">
                  <c:v>2</c:v>
                </c:pt>
                <c:pt idx="5">
                  <c:v>2</c:v>
                </c:pt>
                <c:pt idx="6">
                  <c:v>2</c:v>
                </c:pt>
                <c:pt idx="7">
                  <c:v>2</c:v>
                </c:pt>
              </c:numCache>
            </c:numRef>
          </c:val>
          <c:smooth val="0"/>
          <c:extLst>
            <c:ext xmlns:c16="http://schemas.microsoft.com/office/drawing/2014/chart" uri="{C3380CC4-5D6E-409C-BE32-E72D297353CC}">
              <c16:uniqueId val="{0000000F-787C-4D0B-966C-613FF520C4FB}"/>
            </c:ext>
          </c:extLst>
        </c:ser>
        <c:ser>
          <c:idx val="16"/>
          <c:order val="16"/>
          <c:tx>
            <c:strRef>
              <c:f>集計結果!$AE$22</c:f>
              <c:strCache>
                <c:ptCount val="1"/>
                <c:pt idx="0">
                  <c:v>17</c:v>
                </c:pt>
              </c:strCache>
            </c:strRef>
          </c:tx>
          <c:spPr>
            <a:ln w="28575" cap="rnd">
              <a:solidFill>
                <a:schemeClr val="accent5">
                  <a:lumMod val="80000"/>
                  <a:lumOff val="20000"/>
                </a:schemeClr>
              </a:solidFill>
              <a:round/>
            </a:ln>
            <a:effectLst/>
          </c:spPr>
          <c:marker>
            <c:symbol val="none"/>
          </c:marker>
          <c:cat>
            <c:strRef>
              <c:f>集計結果!$AF$5:$AM$5</c:f>
              <c:strCache>
                <c:ptCount val="5"/>
                <c:pt idx="0">
                  <c:v>行動</c:v>
                </c:pt>
                <c:pt idx="4">
                  <c:v>理由・根拠</c:v>
                </c:pt>
              </c:strCache>
            </c:strRef>
          </c:cat>
          <c:val>
            <c:numRef>
              <c:f>集計結果!$AF$22:$AM$22</c:f>
              <c:numCache>
                <c:formatCode>General</c:formatCode>
                <c:ptCount val="8"/>
                <c:pt idx="0">
                  <c:v>2</c:v>
                </c:pt>
                <c:pt idx="1">
                  <c:v>2</c:v>
                </c:pt>
                <c:pt idx="2">
                  <c:v>2</c:v>
                </c:pt>
                <c:pt idx="3">
                  <c:v>2</c:v>
                </c:pt>
                <c:pt idx="4">
                  <c:v>2</c:v>
                </c:pt>
                <c:pt idx="5">
                  <c:v>-2</c:v>
                </c:pt>
                <c:pt idx="6">
                  <c:v>2</c:v>
                </c:pt>
                <c:pt idx="7">
                  <c:v>-2</c:v>
                </c:pt>
              </c:numCache>
            </c:numRef>
          </c:val>
          <c:smooth val="0"/>
          <c:extLst>
            <c:ext xmlns:c16="http://schemas.microsoft.com/office/drawing/2014/chart" uri="{C3380CC4-5D6E-409C-BE32-E72D297353CC}">
              <c16:uniqueId val="{00000010-787C-4D0B-966C-613FF520C4FB}"/>
            </c:ext>
          </c:extLst>
        </c:ser>
        <c:ser>
          <c:idx val="17"/>
          <c:order val="17"/>
          <c:tx>
            <c:strRef>
              <c:f>集計結果!$AE$23</c:f>
              <c:strCache>
                <c:ptCount val="1"/>
                <c:pt idx="0">
                  <c:v>18</c:v>
                </c:pt>
              </c:strCache>
            </c:strRef>
          </c:tx>
          <c:spPr>
            <a:ln w="28575" cap="rnd">
              <a:solidFill>
                <a:schemeClr val="accent6">
                  <a:lumMod val="80000"/>
                  <a:lumOff val="20000"/>
                </a:schemeClr>
              </a:solidFill>
              <a:round/>
            </a:ln>
            <a:effectLst/>
          </c:spPr>
          <c:marker>
            <c:symbol val="none"/>
          </c:marker>
          <c:cat>
            <c:strRef>
              <c:f>集計結果!$AF$5:$AM$5</c:f>
              <c:strCache>
                <c:ptCount val="5"/>
                <c:pt idx="0">
                  <c:v>行動</c:v>
                </c:pt>
                <c:pt idx="4">
                  <c:v>理由・根拠</c:v>
                </c:pt>
              </c:strCache>
            </c:strRef>
          </c:cat>
          <c:val>
            <c:numRef>
              <c:f>集計結果!$AF$23:$AM$23</c:f>
              <c:numCache>
                <c:formatCode>General</c:formatCode>
                <c:ptCount val="8"/>
                <c:pt idx="0">
                  <c:v>2</c:v>
                </c:pt>
                <c:pt idx="1">
                  <c:v>2</c:v>
                </c:pt>
                <c:pt idx="2">
                  <c:v>2</c:v>
                </c:pt>
                <c:pt idx="3">
                  <c:v>2</c:v>
                </c:pt>
                <c:pt idx="4">
                  <c:v>2</c:v>
                </c:pt>
                <c:pt idx="5">
                  <c:v>2</c:v>
                </c:pt>
                <c:pt idx="6">
                  <c:v>2</c:v>
                </c:pt>
                <c:pt idx="7">
                  <c:v>2</c:v>
                </c:pt>
              </c:numCache>
            </c:numRef>
          </c:val>
          <c:smooth val="0"/>
          <c:extLst>
            <c:ext xmlns:c16="http://schemas.microsoft.com/office/drawing/2014/chart" uri="{C3380CC4-5D6E-409C-BE32-E72D297353CC}">
              <c16:uniqueId val="{00000011-787C-4D0B-966C-613FF520C4FB}"/>
            </c:ext>
          </c:extLst>
        </c:ser>
        <c:ser>
          <c:idx val="18"/>
          <c:order val="18"/>
          <c:tx>
            <c:strRef>
              <c:f>集計結果!$AE$24</c:f>
              <c:strCache>
                <c:ptCount val="1"/>
                <c:pt idx="0">
                  <c:v>19</c:v>
                </c:pt>
              </c:strCache>
            </c:strRef>
          </c:tx>
          <c:spPr>
            <a:ln w="28575" cap="rnd">
              <a:solidFill>
                <a:schemeClr val="accent1">
                  <a:lumMod val="80000"/>
                </a:schemeClr>
              </a:solidFill>
              <a:round/>
            </a:ln>
            <a:effectLst/>
          </c:spPr>
          <c:marker>
            <c:symbol val="none"/>
          </c:marker>
          <c:cat>
            <c:strRef>
              <c:f>集計結果!$AF$5:$AM$5</c:f>
              <c:strCache>
                <c:ptCount val="5"/>
                <c:pt idx="0">
                  <c:v>行動</c:v>
                </c:pt>
                <c:pt idx="4">
                  <c:v>理由・根拠</c:v>
                </c:pt>
              </c:strCache>
            </c:strRef>
          </c:cat>
          <c:val>
            <c:numRef>
              <c:f>集計結果!$AF$24:$AM$24</c:f>
              <c:numCache>
                <c:formatCode>General</c:formatCode>
                <c:ptCount val="8"/>
                <c:pt idx="0">
                  <c:v>2</c:v>
                </c:pt>
                <c:pt idx="1">
                  <c:v>2</c:v>
                </c:pt>
                <c:pt idx="2">
                  <c:v>2</c:v>
                </c:pt>
                <c:pt idx="3">
                  <c:v>2</c:v>
                </c:pt>
                <c:pt idx="4">
                  <c:v>2</c:v>
                </c:pt>
                <c:pt idx="5">
                  <c:v>2</c:v>
                </c:pt>
                <c:pt idx="6">
                  <c:v>2</c:v>
                </c:pt>
                <c:pt idx="7">
                  <c:v>2</c:v>
                </c:pt>
              </c:numCache>
            </c:numRef>
          </c:val>
          <c:smooth val="0"/>
          <c:extLst>
            <c:ext xmlns:c16="http://schemas.microsoft.com/office/drawing/2014/chart" uri="{C3380CC4-5D6E-409C-BE32-E72D297353CC}">
              <c16:uniqueId val="{00000012-787C-4D0B-966C-613FF520C4FB}"/>
            </c:ext>
          </c:extLst>
        </c:ser>
        <c:ser>
          <c:idx val="19"/>
          <c:order val="19"/>
          <c:tx>
            <c:strRef>
              <c:f>集計結果!$AE$25</c:f>
              <c:strCache>
                <c:ptCount val="1"/>
                <c:pt idx="0">
                  <c:v>20</c:v>
                </c:pt>
              </c:strCache>
            </c:strRef>
          </c:tx>
          <c:spPr>
            <a:ln w="28575" cap="rnd">
              <a:solidFill>
                <a:schemeClr val="accent2">
                  <a:lumMod val="80000"/>
                </a:schemeClr>
              </a:solidFill>
              <a:round/>
            </a:ln>
            <a:effectLst/>
          </c:spPr>
          <c:marker>
            <c:symbol val="none"/>
          </c:marker>
          <c:cat>
            <c:strRef>
              <c:f>集計結果!$AF$5:$AM$5</c:f>
              <c:strCache>
                <c:ptCount val="5"/>
                <c:pt idx="0">
                  <c:v>行動</c:v>
                </c:pt>
                <c:pt idx="4">
                  <c:v>理由・根拠</c:v>
                </c:pt>
              </c:strCache>
            </c:strRef>
          </c:cat>
          <c:val>
            <c:numRef>
              <c:f>集計結果!$AF$25:$AM$25</c:f>
              <c:numCache>
                <c:formatCode>General</c:formatCode>
                <c:ptCount val="8"/>
                <c:pt idx="0">
                  <c:v>2</c:v>
                </c:pt>
                <c:pt idx="1">
                  <c:v>2</c:v>
                </c:pt>
                <c:pt idx="2">
                  <c:v>2</c:v>
                </c:pt>
                <c:pt idx="3">
                  <c:v>2</c:v>
                </c:pt>
                <c:pt idx="4">
                  <c:v>2</c:v>
                </c:pt>
                <c:pt idx="5">
                  <c:v>2</c:v>
                </c:pt>
                <c:pt idx="6">
                  <c:v>2</c:v>
                </c:pt>
                <c:pt idx="7">
                  <c:v>2</c:v>
                </c:pt>
              </c:numCache>
            </c:numRef>
          </c:val>
          <c:smooth val="0"/>
          <c:extLst>
            <c:ext xmlns:c16="http://schemas.microsoft.com/office/drawing/2014/chart" uri="{C3380CC4-5D6E-409C-BE32-E72D297353CC}">
              <c16:uniqueId val="{00000013-787C-4D0B-966C-613FF520C4FB}"/>
            </c:ext>
          </c:extLst>
        </c:ser>
        <c:ser>
          <c:idx val="20"/>
          <c:order val="20"/>
          <c:tx>
            <c:strRef>
              <c:f>集計結果!$AE$26</c:f>
              <c:strCache>
                <c:ptCount val="1"/>
                <c:pt idx="0">
                  <c:v>21</c:v>
                </c:pt>
              </c:strCache>
            </c:strRef>
          </c:tx>
          <c:spPr>
            <a:ln w="28575" cap="rnd">
              <a:solidFill>
                <a:schemeClr val="accent3">
                  <a:lumMod val="80000"/>
                </a:schemeClr>
              </a:solidFill>
              <a:round/>
            </a:ln>
            <a:effectLst/>
          </c:spPr>
          <c:marker>
            <c:symbol val="none"/>
          </c:marker>
          <c:cat>
            <c:strRef>
              <c:f>集計結果!$AF$5:$AM$5</c:f>
              <c:strCache>
                <c:ptCount val="5"/>
                <c:pt idx="0">
                  <c:v>行動</c:v>
                </c:pt>
                <c:pt idx="4">
                  <c:v>理由・根拠</c:v>
                </c:pt>
              </c:strCache>
            </c:strRef>
          </c:cat>
          <c:val>
            <c:numRef>
              <c:f>集計結果!$AF$26:$AM$26</c:f>
              <c:numCache>
                <c:formatCode>General</c:formatCode>
                <c:ptCount val="8"/>
                <c:pt idx="0">
                  <c:v>2</c:v>
                </c:pt>
                <c:pt idx="1">
                  <c:v>-2</c:v>
                </c:pt>
                <c:pt idx="2">
                  <c:v>-2</c:v>
                </c:pt>
                <c:pt idx="3">
                  <c:v>2</c:v>
                </c:pt>
                <c:pt idx="4">
                  <c:v>2</c:v>
                </c:pt>
                <c:pt idx="5">
                  <c:v>2</c:v>
                </c:pt>
                <c:pt idx="6">
                  <c:v>2</c:v>
                </c:pt>
                <c:pt idx="7">
                  <c:v>2</c:v>
                </c:pt>
              </c:numCache>
            </c:numRef>
          </c:val>
          <c:smooth val="0"/>
          <c:extLst>
            <c:ext xmlns:c16="http://schemas.microsoft.com/office/drawing/2014/chart" uri="{C3380CC4-5D6E-409C-BE32-E72D297353CC}">
              <c16:uniqueId val="{00000014-787C-4D0B-966C-613FF520C4FB}"/>
            </c:ext>
          </c:extLst>
        </c:ser>
        <c:ser>
          <c:idx val="21"/>
          <c:order val="21"/>
          <c:tx>
            <c:strRef>
              <c:f>集計結果!$AE$27</c:f>
              <c:strCache>
                <c:ptCount val="1"/>
                <c:pt idx="0">
                  <c:v>22</c:v>
                </c:pt>
              </c:strCache>
            </c:strRef>
          </c:tx>
          <c:spPr>
            <a:ln w="28575" cap="rnd">
              <a:solidFill>
                <a:schemeClr val="accent4">
                  <a:lumMod val="80000"/>
                </a:schemeClr>
              </a:solidFill>
              <a:round/>
            </a:ln>
            <a:effectLst/>
          </c:spPr>
          <c:marker>
            <c:symbol val="none"/>
          </c:marker>
          <c:cat>
            <c:strRef>
              <c:f>集計結果!$AF$5:$AM$5</c:f>
              <c:strCache>
                <c:ptCount val="5"/>
                <c:pt idx="0">
                  <c:v>行動</c:v>
                </c:pt>
                <c:pt idx="4">
                  <c:v>理由・根拠</c:v>
                </c:pt>
              </c:strCache>
            </c:strRef>
          </c:cat>
          <c:val>
            <c:numRef>
              <c:f>集計結果!$AF$27:$AM$27</c:f>
              <c:numCache>
                <c:formatCode>General</c:formatCode>
                <c:ptCount val="8"/>
                <c:pt idx="0">
                  <c:v>-2</c:v>
                </c:pt>
                <c:pt idx="1">
                  <c:v>-2</c:v>
                </c:pt>
                <c:pt idx="2">
                  <c:v>-2</c:v>
                </c:pt>
                <c:pt idx="3">
                  <c:v>-2</c:v>
                </c:pt>
                <c:pt idx="4">
                  <c:v>-2</c:v>
                </c:pt>
                <c:pt idx="5">
                  <c:v>-2</c:v>
                </c:pt>
                <c:pt idx="6">
                  <c:v>-2</c:v>
                </c:pt>
                <c:pt idx="7">
                  <c:v>-2</c:v>
                </c:pt>
              </c:numCache>
            </c:numRef>
          </c:val>
          <c:smooth val="0"/>
          <c:extLst>
            <c:ext xmlns:c16="http://schemas.microsoft.com/office/drawing/2014/chart" uri="{C3380CC4-5D6E-409C-BE32-E72D297353CC}">
              <c16:uniqueId val="{00000015-787C-4D0B-966C-613FF520C4FB}"/>
            </c:ext>
          </c:extLst>
        </c:ser>
        <c:ser>
          <c:idx val="22"/>
          <c:order val="22"/>
          <c:tx>
            <c:strRef>
              <c:f>集計結果!$AE$28</c:f>
              <c:strCache>
                <c:ptCount val="1"/>
                <c:pt idx="0">
                  <c:v>23</c:v>
                </c:pt>
              </c:strCache>
            </c:strRef>
          </c:tx>
          <c:spPr>
            <a:ln w="28575" cap="rnd">
              <a:solidFill>
                <a:schemeClr val="accent5">
                  <a:lumMod val="80000"/>
                </a:schemeClr>
              </a:solidFill>
              <a:round/>
            </a:ln>
            <a:effectLst/>
          </c:spPr>
          <c:marker>
            <c:symbol val="none"/>
          </c:marker>
          <c:cat>
            <c:strRef>
              <c:f>集計結果!$AF$5:$AM$5</c:f>
              <c:strCache>
                <c:ptCount val="5"/>
                <c:pt idx="0">
                  <c:v>行動</c:v>
                </c:pt>
                <c:pt idx="4">
                  <c:v>理由・根拠</c:v>
                </c:pt>
              </c:strCache>
            </c:strRef>
          </c:cat>
          <c:val>
            <c:numRef>
              <c:f>集計結果!$AF$28:$AM$28</c:f>
              <c:numCache>
                <c:formatCode>General</c:formatCode>
                <c:ptCount val="8"/>
                <c:pt idx="0">
                  <c:v>2</c:v>
                </c:pt>
                <c:pt idx="1">
                  <c:v>-2</c:v>
                </c:pt>
                <c:pt idx="2">
                  <c:v>-2</c:v>
                </c:pt>
                <c:pt idx="3">
                  <c:v>2</c:v>
                </c:pt>
                <c:pt idx="4">
                  <c:v>2</c:v>
                </c:pt>
                <c:pt idx="5">
                  <c:v>-2</c:v>
                </c:pt>
                <c:pt idx="6">
                  <c:v>2</c:v>
                </c:pt>
                <c:pt idx="7">
                  <c:v>-2</c:v>
                </c:pt>
              </c:numCache>
            </c:numRef>
          </c:val>
          <c:smooth val="0"/>
          <c:extLst>
            <c:ext xmlns:c16="http://schemas.microsoft.com/office/drawing/2014/chart" uri="{C3380CC4-5D6E-409C-BE32-E72D297353CC}">
              <c16:uniqueId val="{00000016-787C-4D0B-966C-613FF520C4FB}"/>
            </c:ext>
          </c:extLst>
        </c:ser>
        <c:ser>
          <c:idx val="23"/>
          <c:order val="23"/>
          <c:tx>
            <c:strRef>
              <c:f>集計結果!$AE$29</c:f>
              <c:strCache>
                <c:ptCount val="1"/>
                <c:pt idx="0">
                  <c:v>24</c:v>
                </c:pt>
              </c:strCache>
            </c:strRef>
          </c:tx>
          <c:spPr>
            <a:ln w="28575" cap="rnd">
              <a:solidFill>
                <a:schemeClr val="accent6">
                  <a:lumMod val="80000"/>
                </a:schemeClr>
              </a:solidFill>
              <a:round/>
            </a:ln>
            <a:effectLst/>
          </c:spPr>
          <c:marker>
            <c:symbol val="none"/>
          </c:marker>
          <c:cat>
            <c:strRef>
              <c:f>集計結果!$AF$5:$AM$5</c:f>
              <c:strCache>
                <c:ptCount val="5"/>
                <c:pt idx="0">
                  <c:v>行動</c:v>
                </c:pt>
                <c:pt idx="4">
                  <c:v>理由・根拠</c:v>
                </c:pt>
              </c:strCache>
            </c:strRef>
          </c:cat>
          <c:val>
            <c:numRef>
              <c:f>集計結果!$AF$29:$AM$29</c:f>
              <c:numCache>
                <c:formatCode>General</c:formatCode>
                <c:ptCount val="8"/>
                <c:pt idx="0">
                  <c:v>2</c:v>
                </c:pt>
                <c:pt idx="1">
                  <c:v>2</c:v>
                </c:pt>
                <c:pt idx="2">
                  <c:v>2</c:v>
                </c:pt>
                <c:pt idx="3">
                  <c:v>2</c:v>
                </c:pt>
                <c:pt idx="4">
                  <c:v>2</c:v>
                </c:pt>
                <c:pt idx="5">
                  <c:v>-2</c:v>
                </c:pt>
                <c:pt idx="6">
                  <c:v>-2</c:v>
                </c:pt>
                <c:pt idx="7">
                  <c:v>-2</c:v>
                </c:pt>
              </c:numCache>
            </c:numRef>
          </c:val>
          <c:smooth val="0"/>
          <c:extLst>
            <c:ext xmlns:c16="http://schemas.microsoft.com/office/drawing/2014/chart" uri="{C3380CC4-5D6E-409C-BE32-E72D297353CC}">
              <c16:uniqueId val="{00000017-787C-4D0B-966C-613FF520C4FB}"/>
            </c:ext>
          </c:extLst>
        </c:ser>
        <c:ser>
          <c:idx val="24"/>
          <c:order val="24"/>
          <c:tx>
            <c:strRef>
              <c:f>集計結果!$AE$30</c:f>
              <c:strCache>
                <c:ptCount val="1"/>
                <c:pt idx="0">
                  <c:v>25</c:v>
                </c:pt>
              </c:strCache>
            </c:strRef>
          </c:tx>
          <c:spPr>
            <a:ln w="28575" cap="rnd">
              <a:solidFill>
                <a:schemeClr val="accent1">
                  <a:lumMod val="60000"/>
                  <a:lumOff val="40000"/>
                </a:schemeClr>
              </a:solidFill>
              <a:round/>
            </a:ln>
            <a:effectLst/>
          </c:spPr>
          <c:marker>
            <c:symbol val="none"/>
          </c:marker>
          <c:cat>
            <c:strRef>
              <c:f>集計結果!$AF$5:$AM$5</c:f>
              <c:strCache>
                <c:ptCount val="5"/>
                <c:pt idx="0">
                  <c:v>行動</c:v>
                </c:pt>
                <c:pt idx="4">
                  <c:v>理由・根拠</c:v>
                </c:pt>
              </c:strCache>
            </c:strRef>
          </c:cat>
          <c:val>
            <c:numRef>
              <c:f>集計結果!$AF$30:$AM$30</c:f>
              <c:numCache>
                <c:formatCode>General</c:formatCode>
                <c:ptCount val="8"/>
                <c:pt idx="0">
                  <c:v>2</c:v>
                </c:pt>
                <c:pt idx="1">
                  <c:v>2</c:v>
                </c:pt>
                <c:pt idx="2">
                  <c:v>2</c:v>
                </c:pt>
                <c:pt idx="3">
                  <c:v>2</c:v>
                </c:pt>
                <c:pt idx="4">
                  <c:v>2</c:v>
                </c:pt>
                <c:pt idx="5">
                  <c:v>-2</c:v>
                </c:pt>
                <c:pt idx="6">
                  <c:v>2</c:v>
                </c:pt>
                <c:pt idx="7">
                  <c:v>-2</c:v>
                </c:pt>
              </c:numCache>
            </c:numRef>
          </c:val>
          <c:smooth val="0"/>
          <c:extLst>
            <c:ext xmlns:c16="http://schemas.microsoft.com/office/drawing/2014/chart" uri="{C3380CC4-5D6E-409C-BE32-E72D297353CC}">
              <c16:uniqueId val="{00000018-787C-4D0B-966C-613FF520C4FB}"/>
            </c:ext>
          </c:extLst>
        </c:ser>
        <c:ser>
          <c:idx val="25"/>
          <c:order val="25"/>
          <c:tx>
            <c:strRef>
              <c:f>集計結果!$AE$31</c:f>
              <c:strCache>
                <c:ptCount val="1"/>
                <c:pt idx="0">
                  <c:v>26</c:v>
                </c:pt>
              </c:strCache>
            </c:strRef>
          </c:tx>
          <c:spPr>
            <a:ln w="28575" cap="rnd">
              <a:solidFill>
                <a:schemeClr val="accent2">
                  <a:lumMod val="60000"/>
                  <a:lumOff val="40000"/>
                </a:schemeClr>
              </a:solidFill>
              <a:round/>
            </a:ln>
            <a:effectLst/>
          </c:spPr>
          <c:marker>
            <c:symbol val="none"/>
          </c:marker>
          <c:cat>
            <c:strRef>
              <c:f>集計結果!$AF$5:$AM$5</c:f>
              <c:strCache>
                <c:ptCount val="5"/>
                <c:pt idx="0">
                  <c:v>行動</c:v>
                </c:pt>
                <c:pt idx="4">
                  <c:v>理由・根拠</c:v>
                </c:pt>
              </c:strCache>
            </c:strRef>
          </c:cat>
          <c:val>
            <c:numRef>
              <c:f>集計結果!$AF$31:$AM$31</c:f>
              <c:numCache>
                <c:formatCode>General</c:formatCode>
                <c:ptCount val="8"/>
                <c:pt idx="0">
                  <c:v>2</c:v>
                </c:pt>
                <c:pt idx="1">
                  <c:v>2</c:v>
                </c:pt>
                <c:pt idx="2">
                  <c:v>2</c:v>
                </c:pt>
                <c:pt idx="3">
                  <c:v>2</c:v>
                </c:pt>
                <c:pt idx="4">
                  <c:v>2</c:v>
                </c:pt>
                <c:pt idx="5">
                  <c:v>2</c:v>
                </c:pt>
                <c:pt idx="6">
                  <c:v>2</c:v>
                </c:pt>
                <c:pt idx="7">
                  <c:v>2</c:v>
                </c:pt>
              </c:numCache>
            </c:numRef>
          </c:val>
          <c:smooth val="0"/>
          <c:extLst>
            <c:ext xmlns:c16="http://schemas.microsoft.com/office/drawing/2014/chart" uri="{C3380CC4-5D6E-409C-BE32-E72D297353CC}">
              <c16:uniqueId val="{00000019-787C-4D0B-966C-613FF520C4FB}"/>
            </c:ext>
          </c:extLst>
        </c:ser>
        <c:ser>
          <c:idx val="26"/>
          <c:order val="26"/>
          <c:tx>
            <c:strRef>
              <c:f>集計結果!$AE$32</c:f>
              <c:strCache>
                <c:ptCount val="1"/>
                <c:pt idx="0">
                  <c:v>27</c:v>
                </c:pt>
              </c:strCache>
            </c:strRef>
          </c:tx>
          <c:spPr>
            <a:ln w="28575" cap="rnd">
              <a:solidFill>
                <a:schemeClr val="accent3">
                  <a:lumMod val="60000"/>
                  <a:lumOff val="40000"/>
                </a:schemeClr>
              </a:solidFill>
              <a:round/>
            </a:ln>
            <a:effectLst/>
          </c:spPr>
          <c:marker>
            <c:symbol val="none"/>
          </c:marker>
          <c:cat>
            <c:strRef>
              <c:f>集計結果!$AF$5:$AM$5</c:f>
              <c:strCache>
                <c:ptCount val="5"/>
                <c:pt idx="0">
                  <c:v>行動</c:v>
                </c:pt>
                <c:pt idx="4">
                  <c:v>理由・根拠</c:v>
                </c:pt>
              </c:strCache>
            </c:strRef>
          </c:cat>
          <c:val>
            <c:numRef>
              <c:f>集計結果!$AF$32:$AM$32</c:f>
              <c:numCache>
                <c:formatCode>General</c:formatCode>
                <c:ptCount val="8"/>
                <c:pt idx="0">
                  <c:v>2</c:v>
                </c:pt>
                <c:pt idx="1">
                  <c:v>2</c:v>
                </c:pt>
                <c:pt idx="2">
                  <c:v>2</c:v>
                </c:pt>
                <c:pt idx="3">
                  <c:v>2</c:v>
                </c:pt>
                <c:pt idx="4">
                  <c:v>-2</c:v>
                </c:pt>
                <c:pt idx="5">
                  <c:v>-2</c:v>
                </c:pt>
                <c:pt idx="6">
                  <c:v>2</c:v>
                </c:pt>
                <c:pt idx="7">
                  <c:v>2</c:v>
                </c:pt>
              </c:numCache>
            </c:numRef>
          </c:val>
          <c:smooth val="0"/>
          <c:extLst>
            <c:ext xmlns:c16="http://schemas.microsoft.com/office/drawing/2014/chart" uri="{C3380CC4-5D6E-409C-BE32-E72D297353CC}">
              <c16:uniqueId val="{0000001A-787C-4D0B-966C-613FF520C4FB}"/>
            </c:ext>
          </c:extLst>
        </c:ser>
        <c:ser>
          <c:idx val="27"/>
          <c:order val="27"/>
          <c:tx>
            <c:strRef>
              <c:f>集計結果!$AE$33</c:f>
              <c:strCache>
                <c:ptCount val="1"/>
                <c:pt idx="0">
                  <c:v>28</c:v>
                </c:pt>
              </c:strCache>
            </c:strRef>
          </c:tx>
          <c:spPr>
            <a:ln w="28575" cap="rnd">
              <a:solidFill>
                <a:schemeClr val="accent4">
                  <a:lumMod val="60000"/>
                  <a:lumOff val="40000"/>
                </a:schemeClr>
              </a:solidFill>
              <a:round/>
            </a:ln>
            <a:effectLst/>
          </c:spPr>
          <c:marker>
            <c:symbol val="none"/>
          </c:marker>
          <c:cat>
            <c:strRef>
              <c:f>集計結果!$AF$5:$AM$5</c:f>
              <c:strCache>
                <c:ptCount val="5"/>
                <c:pt idx="0">
                  <c:v>行動</c:v>
                </c:pt>
                <c:pt idx="4">
                  <c:v>理由・根拠</c:v>
                </c:pt>
              </c:strCache>
            </c:strRef>
          </c:cat>
          <c:val>
            <c:numRef>
              <c:f>集計結果!$AF$33:$AM$33</c:f>
              <c:numCache>
                <c:formatCode>General</c:formatCode>
                <c:ptCount val="8"/>
                <c:pt idx="0">
                  <c:v>2</c:v>
                </c:pt>
                <c:pt idx="1">
                  <c:v>-2</c:v>
                </c:pt>
                <c:pt idx="2">
                  <c:v>-2</c:v>
                </c:pt>
                <c:pt idx="3">
                  <c:v>-2</c:v>
                </c:pt>
                <c:pt idx="4">
                  <c:v>2</c:v>
                </c:pt>
                <c:pt idx="5">
                  <c:v>-2</c:v>
                </c:pt>
                <c:pt idx="6">
                  <c:v>-2</c:v>
                </c:pt>
                <c:pt idx="7">
                  <c:v>-2</c:v>
                </c:pt>
              </c:numCache>
            </c:numRef>
          </c:val>
          <c:smooth val="0"/>
          <c:extLst>
            <c:ext xmlns:c16="http://schemas.microsoft.com/office/drawing/2014/chart" uri="{C3380CC4-5D6E-409C-BE32-E72D297353CC}">
              <c16:uniqueId val="{0000001B-787C-4D0B-966C-613FF520C4FB}"/>
            </c:ext>
          </c:extLst>
        </c:ser>
        <c:ser>
          <c:idx val="28"/>
          <c:order val="28"/>
          <c:tx>
            <c:strRef>
              <c:f>集計結果!$AE$34</c:f>
              <c:strCache>
                <c:ptCount val="1"/>
                <c:pt idx="0">
                  <c:v>29</c:v>
                </c:pt>
              </c:strCache>
            </c:strRef>
          </c:tx>
          <c:spPr>
            <a:ln w="28575" cap="rnd">
              <a:solidFill>
                <a:schemeClr val="accent5">
                  <a:lumMod val="60000"/>
                  <a:lumOff val="40000"/>
                </a:schemeClr>
              </a:solidFill>
              <a:round/>
            </a:ln>
            <a:effectLst/>
          </c:spPr>
          <c:marker>
            <c:symbol val="none"/>
          </c:marker>
          <c:cat>
            <c:strRef>
              <c:f>集計結果!$AF$5:$AM$5</c:f>
              <c:strCache>
                <c:ptCount val="5"/>
                <c:pt idx="0">
                  <c:v>行動</c:v>
                </c:pt>
                <c:pt idx="4">
                  <c:v>理由・根拠</c:v>
                </c:pt>
              </c:strCache>
            </c:strRef>
          </c:cat>
          <c:val>
            <c:numRef>
              <c:f>集計結果!$AF$34:$AM$34</c:f>
              <c:numCache>
                <c:formatCode>General</c:formatCode>
                <c:ptCount val="8"/>
                <c:pt idx="0">
                  <c:v>2</c:v>
                </c:pt>
                <c:pt idx="1">
                  <c:v>2</c:v>
                </c:pt>
                <c:pt idx="2">
                  <c:v>2</c:v>
                </c:pt>
                <c:pt idx="3">
                  <c:v>2</c:v>
                </c:pt>
                <c:pt idx="4">
                  <c:v>2</c:v>
                </c:pt>
                <c:pt idx="5">
                  <c:v>-2</c:v>
                </c:pt>
                <c:pt idx="6">
                  <c:v>-2</c:v>
                </c:pt>
                <c:pt idx="7">
                  <c:v>-2</c:v>
                </c:pt>
              </c:numCache>
            </c:numRef>
          </c:val>
          <c:smooth val="0"/>
          <c:extLst>
            <c:ext xmlns:c16="http://schemas.microsoft.com/office/drawing/2014/chart" uri="{C3380CC4-5D6E-409C-BE32-E72D297353CC}">
              <c16:uniqueId val="{0000001C-787C-4D0B-966C-613FF520C4FB}"/>
            </c:ext>
          </c:extLst>
        </c:ser>
        <c:ser>
          <c:idx val="29"/>
          <c:order val="29"/>
          <c:tx>
            <c:strRef>
              <c:f>集計結果!$AE$35</c:f>
              <c:strCache>
                <c:ptCount val="1"/>
                <c:pt idx="0">
                  <c:v>30</c:v>
                </c:pt>
              </c:strCache>
            </c:strRef>
          </c:tx>
          <c:spPr>
            <a:ln w="28575" cap="rnd">
              <a:solidFill>
                <a:schemeClr val="accent6">
                  <a:lumMod val="60000"/>
                  <a:lumOff val="40000"/>
                </a:schemeClr>
              </a:solidFill>
              <a:round/>
            </a:ln>
            <a:effectLst/>
          </c:spPr>
          <c:marker>
            <c:symbol val="none"/>
          </c:marker>
          <c:cat>
            <c:strRef>
              <c:f>集計結果!$AF$5:$AM$5</c:f>
              <c:strCache>
                <c:ptCount val="5"/>
                <c:pt idx="0">
                  <c:v>行動</c:v>
                </c:pt>
                <c:pt idx="4">
                  <c:v>理由・根拠</c:v>
                </c:pt>
              </c:strCache>
            </c:strRef>
          </c:cat>
          <c:val>
            <c:numRef>
              <c:f>集計結果!$AF$35:$AM$35</c:f>
              <c:numCache>
                <c:formatCode>General</c:formatCode>
                <c:ptCount val="8"/>
                <c:pt idx="0">
                  <c:v>2</c:v>
                </c:pt>
                <c:pt idx="1">
                  <c:v>2</c:v>
                </c:pt>
                <c:pt idx="2">
                  <c:v>2</c:v>
                </c:pt>
                <c:pt idx="3">
                  <c:v>2</c:v>
                </c:pt>
                <c:pt idx="4">
                  <c:v>2</c:v>
                </c:pt>
                <c:pt idx="5">
                  <c:v>-2</c:v>
                </c:pt>
                <c:pt idx="6">
                  <c:v>2</c:v>
                </c:pt>
                <c:pt idx="7">
                  <c:v>-2</c:v>
                </c:pt>
              </c:numCache>
            </c:numRef>
          </c:val>
          <c:smooth val="0"/>
          <c:extLst>
            <c:ext xmlns:c16="http://schemas.microsoft.com/office/drawing/2014/chart" uri="{C3380CC4-5D6E-409C-BE32-E72D297353CC}">
              <c16:uniqueId val="{0000001D-787C-4D0B-966C-613FF520C4FB}"/>
            </c:ext>
          </c:extLst>
        </c:ser>
        <c:ser>
          <c:idx val="30"/>
          <c:order val="30"/>
          <c:tx>
            <c:strRef>
              <c:f>集計結果!$AE$36</c:f>
              <c:strCache>
                <c:ptCount val="1"/>
                <c:pt idx="0">
                  <c:v>31</c:v>
                </c:pt>
              </c:strCache>
            </c:strRef>
          </c:tx>
          <c:spPr>
            <a:ln w="28575" cap="rnd">
              <a:solidFill>
                <a:schemeClr val="accent1">
                  <a:lumMod val="50000"/>
                </a:schemeClr>
              </a:solidFill>
              <a:round/>
            </a:ln>
            <a:effectLst/>
          </c:spPr>
          <c:marker>
            <c:symbol val="none"/>
          </c:marker>
          <c:cat>
            <c:strRef>
              <c:f>集計結果!$AF$5:$AM$5</c:f>
              <c:strCache>
                <c:ptCount val="5"/>
                <c:pt idx="0">
                  <c:v>行動</c:v>
                </c:pt>
                <c:pt idx="4">
                  <c:v>理由・根拠</c:v>
                </c:pt>
              </c:strCache>
            </c:strRef>
          </c:cat>
          <c:val>
            <c:numRef>
              <c:f>集計結果!$AF$36:$AM$36</c:f>
              <c:numCache>
                <c:formatCode>General</c:formatCode>
                <c:ptCount val="8"/>
                <c:pt idx="0">
                  <c:v>2</c:v>
                </c:pt>
                <c:pt idx="1">
                  <c:v>2</c:v>
                </c:pt>
                <c:pt idx="2">
                  <c:v>2</c:v>
                </c:pt>
                <c:pt idx="3">
                  <c:v>2</c:v>
                </c:pt>
                <c:pt idx="4">
                  <c:v>2</c:v>
                </c:pt>
                <c:pt idx="5">
                  <c:v>2</c:v>
                </c:pt>
                <c:pt idx="6">
                  <c:v>2</c:v>
                </c:pt>
                <c:pt idx="7">
                  <c:v>2</c:v>
                </c:pt>
              </c:numCache>
            </c:numRef>
          </c:val>
          <c:smooth val="0"/>
          <c:extLst>
            <c:ext xmlns:c16="http://schemas.microsoft.com/office/drawing/2014/chart" uri="{C3380CC4-5D6E-409C-BE32-E72D297353CC}">
              <c16:uniqueId val="{0000001E-787C-4D0B-966C-613FF520C4FB}"/>
            </c:ext>
          </c:extLst>
        </c:ser>
        <c:dLbls>
          <c:showLegendKey val="0"/>
          <c:showVal val="0"/>
          <c:showCatName val="0"/>
          <c:showSerName val="0"/>
          <c:showPercent val="0"/>
          <c:showBubbleSize val="0"/>
        </c:dLbls>
        <c:smooth val="0"/>
        <c:axId val="559501360"/>
        <c:axId val="1"/>
      </c:lineChart>
      <c:catAx>
        <c:axId val="5595013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59501360"/>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emf"/><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emf"/><Relationship Id="rId16" Type="http://schemas.openxmlformats.org/officeDocument/2006/relationships/image" Target="../media/image16.png"/><Relationship Id="rId1" Type="http://schemas.openxmlformats.org/officeDocument/2006/relationships/image" Target="../media/image1.jpeg"/><Relationship Id="rId6" Type="http://schemas.openxmlformats.org/officeDocument/2006/relationships/image" Target="../media/image6.emf"/><Relationship Id="rId11" Type="http://schemas.openxmlformats.org/officeDocument/2006/relationships/image" Target="../media/image11.png"/><Relationship Id="rId5" Type="http://schemas.openxmlformats.org/officeDocument/2006/relationships/image" Target="../media/image5.emf"/><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emf"/><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8" Type="http://schemas.openxmlformats.org/officeDocument/2006/relationships/image" Target="../media/image23.emf"/><Relationship Id="rId13" Type="http://schemas.openxmlformats.org/officeDocument/2006/relationships/image" Target="../media/image24.png"/><Relationship Id="rId18" Type="http://schemas.openxmlformats.org/officeDocument/2006/relationships/image" Target="../media/image29.png"/><Relationship Id="rId26" Type="http://schemas.openxmlformats.org/officeDocument/2006/relationships/image" Target="../media/image34.png"/><Relationship Id="rId39" Type="http://schemas.openxmlformats.org/officeDocument/2006/relationships/image" Target="../media/image47.png"/><Relationship Id="rId3" Type="http://schemas.openxmlformats.org/officeDocument/2006/relationships/image" Target="../media/image18.emf"/><Relationship Id="rId21" Type="http://schemas.openxmlformats.org/officeDocument/2006/relationships/image" Target="../media/image11.png"/><Relationship Id="rId34" Type="http://schemas.openxmlformats.org/officeDocument/2006/relationships/image" Target="../media/image42.png"/><Relationship Id="rId42" Type="http://schemas.openxmlformats.org/officeDocument/2006/relationships/image" Target="../media/image50.png"/><Relationship Id="rId7" Type="http://schemas.openxmlformats.org/officeDocument/2006/relationships/image" Target="../media/image22.emf"/><Relationship Id="rId12" Type="http://schemas.openxmlformats.org/officeDocument/2006/relationships/chart" Target="../charts/chart3.xml"/><Relationship Id="rId17" Type="http://schemas.openxmlformats.org/officeDocument/2006/relationships/image" Target="../media/image28.png"/><Relationship Id="rId25" Type="http://schemas.openxmlformats.org/officeDocument/2006/relationships/image" Target="../media/image33.png"/><Relationship Id="rId33" Type="http://schemas.openxmlformats.org/officeDocument/2006/relationships/image" Target="../media/image41.png"/><Relationship Id="rId38" Type="http://schemas.openxmlformats.org/officeDocument/2006/relationships/image" Target="../media/image46.png"/><Relationship Id="rId2" Type="http://schemas.openxmlformats.org/officeDocument/2006/relationships/image" Target="../media/image17.png"/><Relationship Id="rId16" Type="http://schemas.openxmlformats.org/officeDocument/2006/relationships/image" Target="../media/image27.png"/><Relationship Id="rId20" Type="http://schemas.openxmlformats.org/officeDocument/2006/relationships/image" Target="../media/image31.png"/><Relationship Id="rId29" Type="http://schemas.openxmlformats.org/officeDocument/2006/relationships/image" Target="../media/image37.png"/><Relationship Id="rId41" Type="http://schemas.openxmlformats.org/officeDocument/2006/relationships/image" Target="../media/image49.png"/><Relationship Id="rId1" Type="http://schemas.openxmlformats.org/officeDocument/2006/relationships/image" Target="../media/image10.png"/><Relationship Id="rId6" Type="http://schemas.openxmlformats.org/officeDocument/2006/relationships/image" Target="../media/image21.emf"/><Relationship Id="rId11" Type="http://schemas.openxmlformats.org/officeDocument/2006/relationships/chart" Target="../charts/chart2.xml"/><Relationship Id="rId24" Type="http://schemas.openxmlformats.org/officeDocument/2006/relationships/chart" Target="../charts/chart4.xml"/><Relationship Id="rId32" Type="http://schemas.openxmlformats.org/officeDocument/2006/relationships/image" Target="../media/image40.png"/><Relationship Id="rId37" Type="http://schemas.openxmlformats.org/officeDocument/2006/relationships/image" Target="../media/image45.png"/><Relationship Id="rId40" Type="http://schemas.openxmlformats.org/officeDocument/2006/relationships/image" Target="../media/image48.png"/><Relationship Id="rId5" Type="http://schemas.openxmlformats.org/officeDocument/2006/relationships/image" Target="../media/image20.emf"/><Relationship Id="rId15" Type="http://schemas.openxmlformats.org/officeDocument/2006/relationships/image" Target="../media/image26.png"/><Relationship Id="rId23" Type="http://schemas.openxmlformats.org/officeDocument/2006/relationships/image" Target="../media/image32.png"/><Relationship Id="rId28" Type="http://schemas.openxmlformats.org/officeDocument/2006/relationships/image" Target="../media/image36.png"/><Relationship Id="rId36" Type="http://schemas.openxmlformats.org/officeDocument/2006/relationships/image" Target="../media/image44.png"/><Relationship Id="rId10" Type="http://schemas.openxmlformats.org/officeDocument/2006/relationships/chart" Target="../charts/chart1.xml"/><Relationship Id="rId19" Type="http://schemas.openxmlformats.org/officeDocument/2006/relationships/image" Target="../media/image30.png"/><Relationship Id="rId31" Type="http://schemas.openxmlformats.org/officeDocument/2006/relationships/image" Target="../media/image39.png"/><Relationship Id="rId4" Type="http://schemas.openxmlformats.org/officeDocument/2006/relationships/image" Target="../media/image19.emf"/><Relationship Id="rId9" Type="http://schemas.openxmlformats.org/officeDocument/2006/relationships/image" Target="../media/image15.png"/><Relationship Id="rId14" Type="http://schemas.openxmlformats.org/officeDocument/2006/relationships/image" Target="../media/image25.png"/><Relationship Id="rId22" Type="http://schemas.openxmlformats.org/officeDocument/2006/relationships/image" Target="../media/image12.png"/><Relationship Id="rId27" Type="http://schemas.openxmlformats.org/officeDocument/2006/relationships/image" Target="../media/image35.png"/><Relationship Id="rId30" Type="http://schemas.openxmlformats.org/officeDocument/2006/relationships/image" Target="../media/image38.png"/><Relationship Id="rId35" Type="http://schemas.openxmlformats.org/officeDocument/2006/relationships/image" Target="../media/image4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6.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53.emf"/><Relationship Id="rId2" Type="http://schemas.openxmlformats.org/officeDocument/2006/relationships/image" Target="../media/image52.emf"/><Relationship Id="rId1" Type="http://schemas.openxmlformats.org/officeDocument/2006/relationships/image" Target="../media/image51.emf"/><Relationship Id="rId5" Type="http://schemas.openxmlformats.org/officeDocument/2006/relationships/image" Target="../media/image55.emf"/><Relationship Id="rId4" Type="http://schemas.openxmlformats.org/officeDocument/2006/relationships/image" Target="../media/image54.emf"/></Relationships>
</file>

<file path=xl/drawings/drawing1.xml><?xml version="1.0" encoding="utf-8"?>
<xdr:wsDr xmlns:xdr="http://schemas.openxmlformats.org/drawingml/2006/spreadsheetDrawing" xmlns:a="http://schemas.openxmlformats.org/drawingml/2006/main">
  <xdr:twoCellAnchor>
    <xdr:from>
      <xdr:col>13</xdr:col>
      <xdr:colOff>238124</xdr:colOff>
      <xdr:row>61</xdr:row>
      <xdr:rowOff>228600</xdr:rowOff>
    </xdr:from>
    <xdr:to>
      <xdr:col>19</xdr:col>
      <xdr:colOff>133350</xdr:colOff>
      <xdr:row>68</xdr:row>
      <xdr:rowOff>180975</xdr:rowOff>
    </xdr:to>
    <xdr:sp macro="" textlink="">
      <xdr:nvSpPr>
        <xdr:cNvPr id="3" name="正方形/長方形 2">
          <a:extLst>
            <a:ext uri="{FF2B5EF4-FFF2-40B4-BE49-F238E27FC236}">
              <a16:creationId xmlns:a16="http://schemas.microsoft.com/office/drawing/2014/main" id="{14C31A11-B719-4458-8394-D645F161EB10}"/>
            </a:ext>
          </a:extLst>
        </xdr:cNvPr>
        <xdr:cNvSpPr/>
      </xdr:nvSpPr>
      <xdr:spPr>
        <a:xfrm>
          <a:off x="6791324" y="14754225"/>
          <a:ext cx="2581276" cy="1619250"/>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lIns="72000" rIns="36000" rtlCol="0" anchor="ctr"/>
        <a:lstStyle/>
        <a:p>
          <a:pPr algn="l">
            <a:lnSpc>
              <a:spcPts val="2000"/>
            </a:lnSpc>
          </a:pPr>
          <a:r>
            <a:rPr kumimoji="1" lang="ja-JP" altLang="en-US" sz="1100" baseline="0">
              <a:solidFill>
                <a:schemeClr val="tx2">
                  <a:lumMod val="50000"/>
                </a:schemeClr>
              </a:solidFill>
              <a:latin typeface="メイリオ" panose="020B0604030504040204" pitchFamily="50" charset="-128"/>
              <a:ea typeface="メイリオ" panose="020B0604030504040204" pitchFamily="50" charset="-128"/>
            </a:rPr>
            <a:t>≫車は急に停まらない。</a:t>
          </a:r>
        </a:p>
        <a:p>
          <a:pPr algn="l">
            <a:lnSpc>
              <a:spcPts val="2000"/>
            </a:lnSpc>
          </a:pPr>
          <a:r>
            <a:rPr kumimoji="1" lang="ja-JP" altLang="en-US" sz="1100" baseline="0">
              <a:solidFill>
                <a:schemeClr val="tx2">
                  <a:lumMod val="50000"/>
                </a:schemeClr>
              </a:solidFill>
              <a:latin typeface="メイリオ" panose="020B0604030504040204" pitchFamily="50" charset="-128"/>
              <a:ea typeface="メイリオ" panose="020B0604030504040204" pitchFamily="50" charset="-128"/>
            </a:rPr>
            <a:t>≫反応距離、見落とし防止の</a:t>
          </a:r>
        </a:p>
        <a:p>
          <a:pPr algn="l">
            <a:lnSpc>
              <a:spcPts val="2000"/>
            </a:lnSpc>
          </a:pPr>
          <a:r>
            <a:rPr kumimoji="1" lang="ja-JP" altLang="en-US" sz="1100" baseline="0">
              <a:solidFill>
                <a:schemeClr val="tx2">
                  <a:lumMod val="50000"/>
                </a:schemeClr>
              </a:solidFill>
              <a:latin typeface="メイリオ" panose="020B0604030504040204" pitchFamily="50" charset="-128"/>
              <a:ea typeface="メイリオ" panose="020B0604030504040204" pitchFamily="50" charset="-128"/>
            </a:rPr>
            <a:t>ためにも二段階停止の癖づけ。</a:t>
          </a:r>
        </a:p>
        <a:p>
          <a:pPr algn="l">
            <a:lnSpc>
              <a:spcPts val="2000"/>
            </a:lnSpc>
          </a:pPr>
          <a:r>
            <a:rPr kumimoji="1" lang="ja-JP" altLang="en-US" sz="1100" baseline="0">
              <a:solidFill>
                <a:srgbClr val="FF0000"/>
              </a:solidFill>
              <a:latin typeface="メイリオ" panose="020B0604030504040204" pitchFamily="50" charset="-128"/>
              <a:ea typeface="メイリオ" panose="020B0604030504040204" pitchFamily="50" charset="-128"/>
            </a:rPr>
            <a:t>バックモニターがあっても二段階停止</a:t>
          </a:r>
        </a:p>
        <a:p>
          <a:pPr algn="l">
            <a:lnSpc>
              <a:spcPts val="2000"/>
            </a:lnSpc>
          </a:pPr>
          <a:r>
            <a:rPr kumimoji="1" lang="ja-JP" altLang="en-US" sz="1100" baseline="0">
              <a:solidFill>
                <a:schemeClr val="tx2">
                  <a:lumMod val="50000"/>
                </a:schemeClr>
              </a:solidFill>
              <a:latin typeface="メイリオ" panose="020B0604030504040204" pitchFamily="50" charset="-128"/>
              <a:ea typeface="メイリオ" panose="020B0604030504040204" pitchFamily="50" charset="-128"/>
            </a:rPr>
            <a:t>≫誘導してもらう場合でも過信は禁物</a:t>
          </a:r>
          <a:endParaRPr kumimoji="1" lang="ja-JP" altLang="en-US" sz="1100">
            <a:solidFill>
              <a:schemeClr val="dk1"/>
            </a:solidFill>
            <a:latin typeface="メイリオ" panose="020B0604030504040204" pitchFamily="50" charset="-128"/>
            <a:ea typeface="メイリオ" panose="020B0604030504040204" pitchFamily="50" charset="-128"/>
            <a:cs typeface="+mn-cs"/>
          </a:endParaRPr>
        </a:p>
      </xdr:txBody>
    </xdr:sp>
    <xdr:clientData/>
  </xdr:twoCellAnchor>
  <xdr:twoCellAnchor editAs="oneCell">
    <xdr:from>
      <xdr:col>18</xdr:col>
      <xdr:colOff>95250</xdr:colOff>
      <xdr:row>14</xdr:row>
      <xdr:rowOff>85725</xdr:rowOff>
    </xdr:from>
    <xdr:to>
      <xdr:col>24</xdr:col>
      <xdr:colOff>438150</xdr:colOff>
      <xdr:row>22</xdr:row>
      <xdr:rowOff>47625</xdr:rowOff>
    </xdr:to>
    <xdr:pic>
      <xdr:nvPicPr>
        <xdr:cNvPr id="5354" name="図 94">
          <a:extLst>
            <a:ext uri="{FF2B5EF4-FFF2-40B4-BE49-F238E27FC236}">
              <a16:creationId xmlns:a16="http://schemas.microsoft.com/office/drawing/2014/main" id="{901E8765-D962-4CFF-90DF-8FC9CE3FB2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3419475"/>
          <a:ext cx="3086100" cy="1866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76199</xdr:colOff>
      <xdr:row>5</xdr:row>
      <xdr:rowOff>76200</xdr:rowOff>
    </xdr:from>
    <xdr:to>
      <xdr:col>12</xdr:col>
      <xdr:colOff>380999</xdr:colOff>
      <xdr:row>7</xdr:row>
      <xdr:rowOff>47625</xdr:rowOff>
    </xdr:to>
    <xdr:sp macro="" textlink="">
      <xdr:nvSpPr>
        <xdr:cNvPr id="97" name="1 つの角を切り取った四角形 19">
          <a:extLst>
            <a:ext uri="{FF2B5EF4-FFF2-40B4-BE49-F238E27FC236}">
              <a16:creationId xmlns:a16="http://schemas.microsoft.com/office/drawing/2014/main" id="{BD30309D-E990-4F8E-81AF-2ACDEBC64C1A}"/>
            </a:ext>
          </a:extLst>
        </xdr:cNvPr>
        <xdr:cNvSpPr/>
      </xdr:nvSpPr>
      <xdr:spPr>
        <a:xfrm>
          <a:off x="1257299" y="790575"/>
          <a:ext cx="5229225" cy="447675"/>
        </a:xfrm>
        <a:prstGeom prst="snip1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ja-JP" altLang="en-US" sz="1800" b="1" baseline="0">
              <a:solidFill>
                <a:schemeClr val="lt1"/>
              </a:solidFill>
              <a:latin typeface="+mn-lt"/>
              <a:ea typeface="+mn-ea"/>
              <a:cs typeface="+mn-cs"/>
            </a:rPr>
            <a:t>原点回帰講習ノート　業務中のバック事故 </a:t>
          </a:r>
          <a:endParaRPr kumimoji="1" lang="ja-JP" altLang="en-US" sz="1400" b="1">
            <a:latin typeface="HGSｺﾞｼｯｸE" pitchFamily="50" charset="-128"/>
            <a:ea typeface="HGSｺﾞｼｯｸE" pitchFamily="50" charset="-128"/>
          </a:endParaRPr>
        </a:p>
      </xdr:txBody>
    </xdr:sp>
    <xdr:clientData/>
  </xdr:twoCellAnchor>
  <xdr:twoCellAnchor>
    <xdr:from>
      <xdr:col>1</xdr:col>
      <xdr:colOff>152400</xdr:colOff>
      <xdr:row>7</xdr:row>
      <xdr:rowOff>190500</xdr:rowOff>
    </xdr:from>
    <xdr:to>
      <xdr:col>8</xdr:col>
      <xdr:colOff>371475</xdr:colOff>
      <xdr:row>9</xdr:row>
      <xdr:rowOff>171450</xdr:rowOff>
    </xdr:to>
    <xdr:sp macro="" textlink="">
      <xdr:nvSpPr>
        <xdr:cNvPr id="98" name="1 つの角を切り取った四角形 274">
          <a:extLst>
            <a:ext uri="{FF2B5EF4-FFF2-40B4-BE49-F238E27FC236}">
              <a16:creationId xmlns:a16="http://schemas.microsoft.com/office/drawing/2014/main" id="{807D399F-10F2-459F-BBA2-FB8FAF524490}"/>
            </a:ext>
          </a:extLst>
        </xdr:cNvPr>
        <xdr:cNvSpPr/>
      </xdr:nvSpPr>
      <xdr:spPr>
        <a:xfrm>
          <a:off x="1333500" y="1381125"/>
          <a:ext cx="3352800" cy="457200"/>
        </a:xfrm>
        <a:prstGeom prst="snip1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ja-JP" altLang="en-US" sz="1400" b="1" baseline="0">
              <a:solidFill>
                <a:schemeClr val="lt1"/>
              </a:solidFill>
              <a:latin typeface="+mn-lt"/>
              <a:ea typeface="+mn-ea"/>
              <a:cs typeface="+mn-cs"/>
            </a:rPr>
            <a:t>当社の衝突部位から見たバック事故</a:t>
          </a:r>
          <a:endParaRPr kumimoji="1" lang="ja-JP" altLang="en-US" sz="1400" b="1">
            <a:latin typeface="HGSｺﾞｼｯｸE" pitchFamily="50" charset="-128"/>
            <a:ea typeface="HGSｺﾞｼｯｸE" pitchFamily="50" charset="-128"/>
          </a:endParaRPr>
        </a:p>
      </xdr:txBody>
    </xdr:sp>
    <xdr:clientData/>
  </xdr:twoCellAnchor>
  <xdr:twoCellAnchor editAs="oneCell">
    <xdr:from>
      <xdr:col>14</xdr:col>
      <xdr:colOff>142875</xdr:colOff>
      <xdr:row>9</xdr:row>
      <xdr:rowOff>47625</xdr:rowOff>
    </xdr:from>
    <xdr:to>
      <xdr:col>24</xdr:col>
      <xdr:colOff>466725</xdr:colOff>
      <xdr:row>13</xdr:row>
      <xdr:rowOff>200025</xdr:rowOff>
    </xdr:to>
    <xdr:pic>
      <xdr:nvPicPr>
        <xdr:cNvPr id="5357" name="図 98">
          <a:extLst>
            <a:ext uri="{FF2B5EF4-FFF2-40B4-BE49-F238E27FC236}">
              <a16:creationId xmlns:a16="http://schemas.microsoft.com/office/drawing/2014/main" id="{D43A3C16-DADB-4998-B698-714B5C6D72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t="76529"/>
        <a:stretch>
          <a:fillRect/>
        </a:stretch>
      </xdr:blipFill>
      <xdr:spPr bwMode="auto">
        <a:xfrm>
          <a:off x="7143750" y="2190750"/>
          <a:ext cx="485775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418041</xdr:colOff>
      <xdr:row>7</xdr:row>
      <xdr:rowOff>104775</xdr:rowOff>
    </xdr:from>
    <xdr:to>
      <xdr:col>23</xdr:col>
      <xdr:colOff>294217</xdr:colOff>
      <xdr:row>9</xdr:row>
      <xdr:rowOff>28575</xdr:rowOff>
    </xdr:to>
    <xdr:sp macro="" textlink="">
      <xdr:nvSpPr>
        <xdr:cNvPr id="100" name="1 つの角を切り取った四角形 274">
          <a:extLst>
            <a:ext uri="{FF2B5EF4-FFF2-40B4-BE49-F238E27FC236}">
              <a16:creationId xmlns:a16="http://schemas.microsoft.com/office/drawing/2014/main" id="{32549C0C-9BC7-4022-9E3D-85BCB87568A4}"/>
            </a:ext>
          </a:extLst>
        </xdr:cNvPr>
        <xdr:cNvSpPr/>
      </xdr:nvSpPr>
      <xdr:spPr>
        <a:xfrm>
          <a:off x="6971241" y="1295400"/>
          <a:ext cx="4352926" cy="400050"/>
        </a:xfrm>
        <a:prstGeom prst="snip1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ja-JP" altLang="en-US" sz="1600" b="1" baseline="0">
              <a:solidFill>
                <a:schemeClr val="lt1"/>
              </a:solidFill>
              <a:latin typeface="+mn-lt"/>
              <a:ea typeface="+mn-ea"/>
              <a:cs typeface="+mn-cs"/>
            </a:rPr>
            <a:t>問❶ </a:t>
          </a:r>
          <a:r>
            <a:rPr lang="ja-JP" altLang="en-US" sz="1400" b="1" baseline="0">
              <a:solidFill>
                <a:schemeClr val="lt1"/>
              </a:solidFill>
              <a:latin typeface="+mn-lt"/>
              <a:ea typeface="+mn-ea"/>
              <a:cs typeface="+mn-cs"/>
            </a:rPr>
            <a:t>「安全確認」の意味を簡記してください。</a:t>
          </a:r>
          <a:endParaRPr kumimoji="1" lang="ja-JP" altLang="en-US" sz="1400" b="1">
            <a:latin typeface="HGSｺﾞｼｯｸE" pitchFamily="50" charset="-128"/>
            <a:ea typeface="HGSｺﾞｼｯｸE" pitchFamily="50" charset="-128"/>
          </a:endParaRPr>
        </a:p>
      </xdr:txBody>
    </xdr:sp>
    <xdr:clientData/>
  </xdr:twoCellAnchor>
  <xdr:twoCellAnchor>
    <xdr:from>
      <xdr:col>13</xdr:col>
      <xdr:colOff>190500</xdr:colOff>
      <xdr:row>12</xdr:row>
      <xdr:rowOff>152400</xdr:rowOff>
    </xdr:from>
    <xdr:to>
      <xdr:col>24</xdr:col>
      <xdr:colOff>428626</xdr:colOff>
      <xdr:row>14</xdr:row>
      <xdr:rowOff>152400</xdr:rowOff>
    </xdr:to>
    <xdr:sp macro="" textlink="">
      <xdr:nvSpPr>
        <xdr:cNvPr id="101" name="1 つの角を切り取った四角形 274">
          <a:extLst>
            <a:ext uri="{FF2B5EF4-FFF2-40B4-BE49-F238E27FC236}">
              <a16:creationId xmlns:a16="http://schemas.microsoft.com/office/drawing/2014/main" id="{24E76C8D-26AF-4A94-ACAF-88D729BEFD1B}"/>
            </a:ext>
          </a:extLst>
        </xdr:cNvPr>
        <xdr:cNvSpPr/>
      </xdr:nvSpPr>
      <xdr:spPr>
        <a:xfrm>
          <a:off x="6743700" y="2533650"/>
          <a:ext cx="5219701" cy="476250"/>
        </a:xfrm>
        <a:prstGeom prst="snip1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ja-JP" altLang="en-US" sz="1600" b="1" baseline="0">
              <a:solidFill>
                <a:schemeClr val="lt1"/>
              </a:solidFill>
              <a:latin typeface="メイリオ" panose="020B0604030504040204" pitchFamily="50" charset="-128"/>
              <a:ea typeface="メイリオ" panose="020B0604030504040204" pitchFamily="50" charset="-128"/>
              <a:cs typeface="+mn-cs"/>
            </a:rPr>
            <a:t>問❷ </a:t>
          </a:r>
          <a:r>
            <a:rPr lang="ja-JP" altLang="en-US" sz="1200" b="1" baseline="0">
              <a:solidFill>
                <a:schemeClr val="lt1"/>
              </a:solidFill>
              <a:latin typeface="メイリオ" panose="020B0604030504040204" pitchFamily="50" charset="-128"/>
              <a:ea typeface="メイリオ" panose="020B0604030504040204" pitchFamily="50" charset="-128"/>
              <a:cs typeface="+mn-cs"/>
            </a:rPr>
            <a:t>バック事故を防止するための４つのポイントでの行動と理由</a:t>
          </a:r>
          <a:endParaRPr kumimoji="1" lang="ja-JP" altLang="en-US" sz="1200" b="1">
            <a:latin typeface="メイリオ" panose="020B0604030504040204" pitchFamily="50" charset="-128"/>
            <a:ea typeface="メイリオ" panose="020B0604030504040204" pitchFamily="50" charset="-128"/>
          </a:endParaRPr>
        </a:p>
      </xdr:txBody>
    </xdr:sp>
    <xdr:clientData/>
  </xdr:twoCellAnchor>
  <xdr:twoCellAnchor>
    <xdr:from>
      <xdr:col>14</xdr:col>
      <xdr:colOff>123826</xdr:colOff>
      <xdr:row>5</xdr:row>
      <xdr:rowOff>85725</xdr:rowOff>
    </xdr:from>
    <xdr:to>
      <xdr:col>24</xdr:col>
      <xdr:colOff>457200</xdr:colOff>
      <xdr:row>7</xdr:row>
      <xdr:rowOff>9525</xdr:rowOff>
    </xdr:to>
    <xdr:sp macro="" textlink="">
      <xdr:nvSpPr>
        <xdr:cNvPr id="106" name="1 つの角を切り取った四角形 274">
          <a:extLst>
            <a:ext uri="{FF2B5EF4-FFF2-40B4-BE49-F238E27FC236}">
              <a16:creationId xmlns:a16="http://schemas.microsoft.com/office/drawing/2014/main" id="{AB09662F-6012-4DE0-B446-FD311598D068}"/>
            </a:ext>
          </a:extLst>
        </xdr:cNvPr>
        <xdr:cNvSpPr/>
      </xdr:nvSpPr>
      <xdr:spPr>
        <a:xfrm>
          <a:off x="7124701" y="800100"/>
          <a:ext cx="4867274" cy="400050"/>
        </a:xfrm>
        <a:prstGeom prst="rect">
          <a:avLst/>
        </a:prstGeom>
        <a:ln w="3175">
          <a:solidFill>
            <a:schemeClr val="accent1"/>
          </a:solidFill>
        </a:ln>
      </xdr:spPr>
      <xdr:style>
        <a:lnRef idx="2">
          <a:schemeClr val="accent1"/>
        </a:lnRef>
        <a:fillRef idx="1">
          <a:schemeClr val="lt1"/>
        </a:fillRef>
        <a:effectRef idx="0">
          <a:schemeClr val="accent1"/>
        </a:effectRef>
        <a:fontRef idx="minor">
          <a:schemeClr val="dk1"/>
        </a:fontRef>
      </xdr:style>
      <xdr:txBody>
        <a:bodyPr vertOverflow="clip" lIns="0" tIns="0" rIns="0" bIns="0" rtlCol="0" anchor="ctr"/>
        <a:lstStyle/>
        <a:p>
          <a:pPr algn="l"/>
          <a:r>
            <a:rPr lang="ja-JP" altLang="en-US" sz="1400" b="1" baseline="0">
              <a:solidFill>
                <a:sysClr val="windowText" lastClr="000000"/>
              </a:solidFill>
              <a:latin typeface="+mn-lt"/>
              <a:ea typeface="+mn-ea"/>
              <a:cs typeface="+mn-cs"/>
            </a:rPr>
            <a:t>　氏　名</a:t>
          </a:r>
          <a:endParaRPr kumimoji="1" lang="ja-JP" altLang="en-US" sz="1400" b="1">
            <a:solidFill>
              <a:sysClr val="windowText" lastClr="000000"/>
            </a:solidFill>
            <a:latin typeface="HGSｺﾞｼｯｸE" pitchFamily="50" charset="-128"/>
            <a:ea typeface="HGSｺﾞｼｯｸE" pitchFamily="50" charset="-128"/>
          </a:endParaRPr>
        </a:p>
      </xdr:txBody>
    </xdr:sp>
    <xdr:clientData/>
  </xdr:twoCellAnchor>
  <xdr:twoCellAnchor editAs="oneCell">
    <xdr:from>
      <xdr:col>18</xdr:col>
      <xdr:colOff>152400</xdr:colOff>
      <xdr:row>62</xdr:row>
      <xdr:rowOff>161925</xdr:rowOff>
    </xdr:from>
    <xdr:to>
      <xdr:col>24</xdr:col>
      <xdr:colOff>495300</xdr:colOff>
      <xdr:row>68</xdr:row>
      <xdr:rowOff>76200</xdr:rowOff>
    </xdr:to>
    <xdr:pic>
      <xdr:nvPicPr>
        <xdr:cNvPr id="5361" name="Picture 1">
          <a:extLst>
            <a:ext uri="{FF2B5EF4-FFF2-40B4-BE49-F238E27FC236}">
              <a16:creationId xmlns:a16="http://schemas.microsoft.com/office/drawing/2014/main" id="{4C9C4D60-8D1D-45E0-AD03-B9BE2AF3A551}"/>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943975" y="14925675"/>
          <a:ext cx="308610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142875</xdr:colOff>
      <xdr:row>48</xdr:row>
      <xdr:rowOff>152400</xdr:rowOff>
    </xdr:from>
    <xdr:to>
      <xdr:col>25</xdr:col>
      <xdr:colOff>123825</xdr:colOff>
      <xdr:row>52</xdr:row>
      <xdr:rowOff>180975</xdr:rowOff>
    </xdr:to>
    <xdr:pic>
      <xdr:nvPicPr>
        <xdr:cNvPr id="5362" name="Picture 2">
          <a:extLst>
            <a:ext uri="{FF2B5EF4-FFF2-40B4-BE49-F238E27FC236}">
              <a16:creationId xmlns:a16="http://schemas.microsoft.com/office/drawing/2014/main" id="{EDBEA809-ACC9-4D39-9D2B-1DF4541CB89C}"/>
            </a:ext>
          </a:extLst>
        </xdr:cNvPr>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rcRect t="8795" r="13626" b="4234"/>
        <a:stretch>
          <a:fillRect/>
        </a:stretch>
      </xdr:blipFill>
      <xdr:spPr bwMode="auto">
        <a:xfrm>
          <a:off x="10725150" y="11582400"/>
          <a:ext cx="1438275" cy="9810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200025</xdr:colOff>
      <xdr:row>41</xdr:row>
      <xdr:rowOff>104775</xdr:rowOff>
    </xdr:from>
    <xdr:to>
      <xdr:col>25</xdr:col>
      <xdr:colOff>66675</xdr:colOff>
      <xdr:row>47</xdr:row>
      <xdr:rowOff>85725</xdr:rowOff>
    </xdr:to>
    <xdr:pic>
      <xdr:nvPicPr>
        <xdr:cNvPr id="5363" name="図 110">
          <a:extLst>
            <a:ext uri="{FF2B5EF4-FFF2-40B4-BE49-F238E27FC236}">
              <a16:creationId xmlns:a16="http://schemas.microsoft.com/office/drawing/2014/main" id="{FBAF48A5-76C5-47B8-A184-5E57E267E51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15572" t="5115" r="3114" b="3976"/>
        <a:stretch>
          <a:fillRect/>
        </a:stretch>
      </xdr:blipFill>
      <xdr:spPr bwMode="auto">
        <a:xfrm>
          <a:off x="9886950" y="9867900"/>
          <a:ext cx="2219325"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104775</xdr:colOff>
      <xdr:row>40</xdr:row>
      <xdr:rowOff>9526</xdr:rowOff>
    </xdr:from>
    <xdr:to>
      <xdr:col>25</xdr:col>
      <xdr:colOff>200025</xdr:colOff>
      <xdr:row>41</xdr:row>
      <xdr:rowOff>209551</xdr:rowOff>
    </xdr:to>
    <xdr:sp macro="" textlink="">
      <xdr:nvSpPr>
        <xdr:cNvPr id="112" name="角丸四角形 247">
          <a:extLst>
            <a:ext uri="{FF2B5EF4-FFF2-40B4-BE49-F238E27FC236}">
              <a16:creationId xmlns:a16="http://schemas.microsoft.com/office/drawing/2014/main" id="{0C677481-1C3A-4D1E-946F-EA5FE523180E}"/>
            </a:ext>
          </a:extLst>
        </xdr:cNvPr>
        <xdr:cNvSpPr/>
      </xdr:nvSpPr>
      <xdr:spPr>
        <a:xfrm>
          <a:off x="6657975" y="16678276"/>
          <a:ext cx="5581650" cy="438150"/>
        </a:xfrm>
        <a:prstGeom prst="roundRect">
          <a:avLst/>
        </a:prstGeom>
        <a:solidFill>
          <a:srgbClr val="0070C0"/>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rIns="0" rtlCol="0" anchor="ctr"/>
        <a:lstStyle/>
        <a:p>
          <a:pPr rtl="0">
            <a:lnSpc>
              <a:spcPts val="1500"/>
            </a:lnSpc>
          </a:pPr>
          <a:r>
            <a:rPr lang="ja-JP" altLang="en-US" sz="1200" b="1" i="0" baseline="0">
              <a:solidFill>
                <a:schemeClr val="bg1"/>
              </a:solidFill>
              <a:latin typeface="メイリオ" panose="020B0604030504040204" pitchFamily="50" charset="-128"/>
              <a:ea typeface="メイリオ" panose="020B0604030504040204" pitchFamily="50" charset="-128"/>
              <a:cs typeface="+mn-cs"/>
            </a:rPr>
            <a:t>ポイント</a:t>
          </a:r>
          <a:r>
            <a:rPr lang="ja-JP" altLang="en-US" sz="1200" b="0" i="0" baseline="0">
              <a:solidFill>
                <a:schemeClr val="bg1"/>
              </a:solidFill>
              <a:latin typeface="メイリオ" panose="020B0604030504040204" pitchFamily="50" charset="-128"/>
              <a:ea typeface="メイリオ" panose="020B0604030504040204" pitchFamily="50" charset="-128"/>
              <a:cs typeface="+mn-cs"/>
            </a:rPr>
            <a:t>❶　　</a:t>
          </a:r>
          <a:r>
            <a:rPr lang="ja-JP" altLang="en-US" sz="1200" b="1" i="0" baseline="0">
              <a:solidFill>
                <a:schemeClr val="bg1"/>
              </a:solidFill>
              <a:latin typeface="メイリオ" panose="020B0604030504040204" pitchFamily="50" charset="-128"/>
              <a:ea typeface="メイリオ" panose="020B0604030504040204" pitchFamily="50" charset="-128"/>
              <a:cs typeface="+mn-cs"/>
            </a:rPr>
            <a:t>駐車スペース横で停止</a:t>
          </a:r>
          <a:r>
            <a:rPr lang="ja-JP" altLang="en-US" sz="1100" b="0" i="0" baseline="0">
              <a:solidFill>
                <a:schemeClr val="bg1"/>
              </a:solidFill>
              <a:latin typeface="メイリオ" panose="020B0604030504040204" pitchFamily="50" charset="-128"/>
              <a:ea typeface="メイリオ" panose="020B0604030504040204" pitchFamily="50" charset="-128"/>
              <a:cs typeface="+mn-cs"/>
            </a:rPr>
            <a:t>し、駐車スペースの障害物等を</a:t>
          </a:r>
          <a:r>
            <a:rPr lang="ja-JP" altLang="en-US" sz="1200" b="1" i="0" baseline="0">
              <a:solidFill>
                <a:schemeClr val="bg1"/>
              </a:solidFill>
              <a:latin typeface="メイリオ" panose="020B0604030504040204" pitchFamily="50" charset="-128"/>
              <a:ea typeface="メイリオ" panose="020B0604030504040204" pitchFamily="50" charset="-128"/>
              <a:cs typeface="+mn-cs"/>
            </a:rPr>
            <a:t>確認</a:t>
          </a:r>
          <a:r>
            <a:rPr lang="ja-JP" altLang="en-US" sz="1100" b="0" i="0" baseline="0">
              <a:solidFill>
                <a:schemeClr val="bg1"/>
              </a:solidFill>
              <a:latin typeface="メイリオ" panose="020B0604030504040204" pitchFamily="50" charset="-128"/>
              <a:ea typeface="メイリオ" panose="020B0604030504040204" pitchFamily="50" charset="-128"/>
              <a:cs typeface="+mn-cs"/>
            </a:rPr>
            <a:t>する。</a:t>
          </a:r>
          <a:endParaRPr kumimoji="1" lang="ja-JP" altLang="en-US" sz="1100">
            <a:solidFill>
              <a:schemeClr val="bg1"/>
            </a:solidFill>
            <a:latin typeface="メイリオ" panose="020B0604030504040204" pitchFamily="50" charset="-128"/>
            <a:ea typeface="メイリオ" panose="020B0604030504040204" pitchFamily="50" charset="-128"/>
          </a:endParaRPr>
        </a:p>
      </xdr:txBody>
    </xdr:sp>
    <xdr:clientData/>
  </xdr:twoCellAnchor>
  <xdr:twoCellAnchor>
    <xdr:from>
      <xdr:col>13</xdr:col>
      <xdr:colOff>114299</xdr:colOff>
      <xdr:row>42</xdr:row>
      <xdr:rowOff>57150</xdr:rowOff>
    </xdr:from>
    <xdr:to>
      <xdr:col>20</xdr:col>
      <xdr:colOff>171449</xdr:colOff>
      <xdr:row>47</xdr:row>
      <xdr:rowOff>104775</xdr:rowOff>
    </xdr:to>
    <xdr:sp macro="" textlink="">
      <xdr:nvSpPr>
        <xdr:cNvPr id="113" name="正方形/長方形 112">
          <a:extLst>
            <a:ext uri="{FF2B5EF4-FFF2-40B4-BE49-F238E27FC236}">
              <a16:creationId xmlns:a16="http://schemas.microsoft.com/office/drawing/2014/main" id="{B48CC41F-5C7F-4CA1-898F-F0D15B809EB8}"/>
            </a:ext>
          </a:extLst>
        </xdr:cNvPr>
        <xdr:cNvSpPr/>
      </xdr:nvSpPr>
      <xdr:spPr>
        <a:xfrm>
          <a:off x="6667499" y="17202150"/>
          <a:ext cx="3190875" cy="1238250"/>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lIns="144000" rtlCol="0" anchor="ctr"/>
        <a:lstStyle/>
        <a:p>
          <a:pPr algn="l">
            <a:lnSpc>
              <a:spcPts val="2000"/>
            </a:lnSpc>
          </a:pPr>
          <a:r>
            <a:rPr kumimoji="1" lang="ja-JP" altLang="en-US" sz="1200" baseline="0">
              <a:solidFill>
                <a:schemeClr val="tx2">
                  <a:lumMod val="50000"/>
                </a:schemeClr>
              </a:solidFill>
              <a:latin typeface="メイリオ" panose="020B0604030504040204" pitchFamily="50" charset="-128"/>
              <a:ea typeface="メイリオ" panose="020B0604030504040204" pitchFamily="50" charset="-128"/>
            </a:rPr>
            <a:t>駐車スペースの確実な安全確認</a:t>
          </a:r>
        </a:p>
        <a:p>
          <a:pPr algn="l">
            <a:lnSpc>
              <a:spcPts val="2000"/>
            </a:lnSpc>
          </a:pPr>
          <a:r>
            <a:rPr kumimoji="1" lang="ja-JP" altLang="en-US" sz="1200" baseline="0">
              <a:solidFill>
                <a:schemeClr val="tx2">
                  <a:lumMod val="50000"/>
                </a:schemeClr>
              </a:solidFill>
              <a:latin typeface="メイリオ" panose="020B0604030504040204" pitchFamily="50" charset="-128"/>
              <a:ea typeface="メイリオ" panose="020B0604030504040204" pitchFamily="50" charset="-128"/>
            </a:rPr>
            <a:t>ができない人は、バック事故が多い。</a:t>
          </a:r>
          <a:endParaRPr kumimoji="1" lang="ja-JP" altLang="en-US" sz="1200" baseline="0">
            <a:solidFill>
              <a:schemeClr val="tx2">
                <a:lumMod val="50000"/>
              </a:schemeClr>
            </a:solidFill>
            <a:latin typeface="メイリオ" panose="020B0604030504040204" pitchFamily="50" charset="-128"/>
            <a:ea typeface="メイリオ" panose="020B0604030504040204" pitchFamily="50" charset="-128"/>
            <a:cs typeface="+mn-cs"/>
          </a:endParaRPr>
        </a:p>
        <a:p>
          <a:pPr algn="l">
            <a:lnSpc>
              <a:spcPts val="2000"/>
            </a:lnSpc>
          </a:pPr>
          <a:r>
            <a:rPr kumimoji="1" lang="ja-JP" altLang="en-US" sz="1200" baseline="0">
              <a:solidFill>
                <a:schemeClr val="tx2">
                  <a:lumMod val="50000"/>
                </a:schemeClr>
              </a:solidFill>
              <a:latin typeface="メイリオ" panose="020B0604030504040204" pitchFamily="50" charset="-128"/>
              <a:ea typeface="メイリオ" panose="020B0604030504040204" pitchFamily="50" charset="-128"/>
              <a:cs typeface="+mn-cs"/>
            </a:rPr>
            <a:t>自分が駐車するスペースをよく</a:t>
          </a:r>
        </a:p>
        <a:p>
          <a:pPr algn="l">
            <a:lnSpc>
              <a:spcPts val="2000"/>
            </a:lnSpc>
          </a:pPr>
          <a:r>
            <a:rPr kumimoji="1" lang="ja-JP" altLang="en-US" sz="1200" baseline="0">
              <a:solidFill>
                <a:schemeClr val="tx2">
                  <a:lumMod val="50000"/>
                </a:schemeClr>
              </a:solidFill>
              <a:latin typeface="メイリオ" panose="020B0604030504040204" pitchFamily="50" charset="-128"/>
              <a:ea typeface="メイリオ" panose="020B0604030504040204" pitchFamily="50" charset="-128"/>
              <a:cs typeface="+mn-cs"/>
            </a:rPr>
            <a:t>確認することです。</a:t>
          </a:r>
        </a:p>
      </xdr:txBody>
    </xdr:sp>
    <xdr:clientData/>
  </xdr:twoCellAnchor>
  <xdr:twoCellAnchor>
    <xdr:from>
      <xdr:col>13</xdr:col>
      <xdr:colOff>114300</xdr:colOff>
      <xdr:row>49</xdr:row>
      <xdr:rowOff>219075</xdr:rowOff>
    </xdr:from>
    <xdr:to>
      <xdr:col>21</xdr:col>
      <xdr:colOff>342900</xdr:colOff>
      <xdr:row>52</xdr:row>
      <xdr:rowOff>47625</xdr:rowOff>
    </xdr:to>
    <xdr:sp macro="" textlink="">
      <xdr:nvSpPr>
        <xdr:cNvPr id="114" name="角丸四角形 249">
          <a:extLst>
            <a:ext uri="{FF2B5EF4-FFF2-40B4-BE49-F238E27FC236}">
              <a16:creationId xmlns:a16="http://schemas.microsoft.com/office/drawing/2014/main" id="{3414E552-A045-41AC-BC04-5C06B5B0789B}"/>
            </a:ext>
          </a:extLst>
        </xdr:cNvPr>
        <xdr:cNvSpPr/>
      </xdr:nvSpPr>
      <xdr:spPr>
        <a:xfrm>
          <a:off x="6667500" y="19030950"/>
          <a:ext cx="3810000" cy="542925"/>
        </a:xfrm>
        <a:prstGeom prst="roundRect">
          <a:avLst>
            <a:gd name="adj" fmla="val 10417"/>
          </a:avLst>
        </a:prstGeom>
        <a:solidFill>
          <a:srgbClr val="0070C0"/>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lIns="0" tIns="0" rIns="0" bIns="0" rtlCol="0" anchor="ctr"/>
        <a:lstStyle/>
        <a:p>
          <a:pPr algn="l" rtl="0">
            <a:lnSpc>
              <a:spcPts val="1500"/>
            </a:lnSpc>
          </a:pPr>
          <a:r>
            <a:rPr lang="ja-JP" altLang="en-US" sz="1200" b="1" i="0" baseline="0">
              <a:solidFill>
                <a:schemeClr val="bg1"/>
              </a:solidFill>
              <a:latin typeface="メイリオ" panose="020B0604030504040204" pitchFamily="50" charset="-128"/>
              <a:ea typeface="メイリオ" panose="020B0604030504040204" pitchFamily="50" charset="-128"/>
              <a:cs typeface="+mn-cs"/>
            </a:rPr>
            <a:t>  ポイント❸　</a:t>
          </a:r>
          <a:r>
            <a:rPr lang="ja-JP" altLang="ja-JP" sz="1100" b="0" i="0" baseline="0">
              <a:solidFill>
                <a:schemeClr val="lt1"/>
              </a:solidFill>
              <a:latin typeface="メイリオ" panose="020B0604030504040204" pitchFamily="50" charset="-128"/>
              <a:ea typeface="メイリオ" panose="020B0604030504040204" pitchFamily="50" charset="-128"/>
              <a:cs typeface="+mn-cs"/>
            </a:rPr>
            <a:t>バックの基本は、</a:t>
          </a:r>
          <a:r>
            <a:rPr lang="ja-JP" altLang="ja-JP" sz="1200" b="1" i="0" baseline="0">
              <a:solidFill>
                <a:schemeClr val="lt1"/>
              </a:solidFill>
              <a:latin typeface="メイリオ" panose="020B0604030504040204" pitchFamily="50" charset="-128"/>
              <a:ea typeface="メイリオ" panose="020B0604030504040204" pitchFamily="50" charset="-128"/>
              <a:cs typeface="+mn-cs"/>
            </a:rPr>
            <a:t>「直進で後退」</a:t>
          </a:r>
          <a:r>
            <a:rPr lang="ja-JP" altLang="ja-JP" sz="1100" b="0" i="0" baseline="0">
              <a:solidFill>
                <a:schemeClr val="lt1"/>
              </a:solidFill>
              <a:latin typeface="メイリオ" panose="020B0604030504040204" pitchFamily="50" charset="-128"/>
              <a:ea typeface="メイリオ" panose="020B0604030504040204" pitchFamily="50" charset="-128"/>
              <a:cs typeface="+mn-cs"/>
            </a:rPr>
            <a:t>です。</a:t>
          </a:r>
          <a:endParaRPr lang="en-US" altLang="ja-JP" sz="1100" b="0" i="0" baseline="0">
            <a:solidFill>
              <a:schemeClr val="lt1"/>
            </a:solidFill>
            <a:latin typeface="メイリオ" panose="020B0604030504040204" pitchFamily="50" charset="-128"/>
            <a:ea typeface="メイリオ" panose="020B0604030504040204" pitchFamily="50" charset="-128"/>
            <a:cs typeface="+mn-cs"/>
          </a:endParaRPr>
        </a:p>
        <a:p>
          <a:pPr algn="l" rtl="0">
            <a:lnSpc>
              <a:spcPts val="1500"/>
            </a:lnSpc>
          </a:pPr>
          <a:r>
            <a:rPr lang="en-US" altLang="ja-JP" sz="1100" b="0" i="0" baseline="0">
              <a:solidFill>
                <a:schemeClr val="lt1"/>
              </a:solidFill>
              <a:latin typeface="メイリオ" panose="020B0604030504040204" pitchFamily="50" charset="-128"/>
              <a:ea typeface="メイリオ" panose="020B0604030504040204" pitchFamily="50" charset="-128"/>
              <a:cs typeface="+mn-cs"/>
            </a:rPr>
            <a:t>                                  </a:t>
          </a:r>
          <a:r>
            <a:rPr lang="ja-JP" altLang="ja-JP" sz="1100" b="0" i="0" baseline="0">
              <a:solidFill>
                <a:schemeClr val="lt1"/>
              </a:solidFill>
              <a:latin typeface="メイリオ" panose="020B0604030504040204" pitchFamily="50" charset="-128"/>
              <a:ea typeface="メイリオ" panose="020B0604030504040204" pitchFamily="50" charset="-128"/>
              <a:cs typeface="+mn-cs"/>
            </a:rPr>
            <a:t>ハンドルを切るのは前進中のみ。</a:t>
          </a:r>
          <a:endParaRPr kumimoji="1" lang="ja-JP" altLang="en-US" sz="1100">
            <a:solidFill>
              <a:schemeClr val="bg1"/>
            </a:solidFill>
            <a:latin typeface="メイリオ" panose="020B0604030504040204" pitchFamily="50" charset="-128"/>
            <a:ea typeface="メイリオ" panose="020B0604030504040204" pitchFamily="50" charset="-128"/>
          </a:endParaRPr>
        </a:p>
      </xdr:txBody>
    </xdr:sp>
    <xdr:clientData/>
  </xdr:twoCellAnchor>
  <xdr:twoCellAnchor>
    <xdr:from>
      <xdr:col>13</xdr:col>
      <xdr:colOff>66676</xdr:colOff>
      <xdr:row>59</xdr:row>
      <xdr:rowOff>142875</xdr:rowOff>
    </xdr:from>
    <xdr:to>
      <xdr:col>24</xdr:col>
      <xdr:colOff>476250</xdr:colOff>
      <xdr:row>61</xdr:row>
      <xdr:rowOff>114300</xdr:rowOff>
    </xdr:to>
    <xdr:sp macro="" textlink="">
      <xdr:nvSpPr>
        <xdr:cNvPr id="115" name="角丸四角形 258">
          <a:extLst>
            <a:ext uri="{FF2B5EF4-FFF2-40B4-BE49-F238E27FC236}">
              <a16:creationId xmlns:a16="http://schemas.microsoft.com/office/drawing/2014/main" id="{AC32D5EE-809F-49E1-A9F3-2DDBDE5C5491}"/>
            </a:ext>
          </a:extLst>
        </xdr:cNvPr>
        <xdr:cNvSpPr/>
      </xdr:nvSpPr>
      <xdr:spPr>
        <a:xfrm>
          <a:off x="6619876" y="21336000"/>
          <a:ext cx="5391149" cy="447675"/>
        </a:xfrm>
        <a:prstGeom prst="roundRect">
          <a:avLst>
            <a:gd name="adj" fmla="val 10667"/>
          </a:avLst>
        </a:prstGeom>
        <a:solidFill>
          <a:srgbClr val="0070C0"/>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rIns="0" rtlCol="0" anchor="ctr"/>
        <a:lstStyle/>
        <a:p>
          <a:pPr rtl="0">
            <a:lnSpc>
              <a:spcPts val="1500"/>
            </a:lnSpc>
          </a:pPr>
          <a:r>
            <a:rPr lang="ja-JP" altLang="en-US" sz="1200" b="1" i="0" baseline="0">
              <a:solidFill>
                <a:schemeClr val="bg1"/>
              </a:solidFill>
              <a:latin typeface="メイリオ" panose="020B0604030504040204" pitchFamily="50" charset="-128"/>
              <a:ea typeface="メイリオ" panose="020B0604030504040204" pitchFamily="50" charset="-128"/>
              <a:cs typeface="+mn-cs"/>
            </a:rPr>
            <a:t>ポイント</a:t>
          </a:r>
          <a:r>
            <a:rPr lang="ja-JP" altLang="en-US" sz="1200" b="0" i="0" baseline="0">
              <a:solidFill>
                <a:schemeClr val="bg1"/>
              </a:solidFill>
              <a:latin typeface="メイリオ" panose="020B0604030504040204" pitchFamily="50" charset="-128"/>
              <a:ea typeface="メイリオ" panose="020B0604030504040204" pitchFamily="50" charset="-128"/>
              <a:cs typeface="+mn-cs"/>
            </a:rPr>
            <a:t>❹　</a:t>
          </a:r>
          <a:r>
            <a:rPr lang="ja-JP" altLang="en-US" sz="1200" b="1" i="0" baseline="0">
              <a:solidFill>
                <a:schemeClr val="bg1"/>
              </a:solidFill>
              <a:latin typeface="メイリオ" panose="020B0604030504040204" pitchFamily="50" charset="-128"/>
              <a:ea typeface="メイリオ" panose="020B0604030504040204" pitchFamily="50" charset="-128"/>
              <a:cs typeface="+mn-cs"/>
            </a:rPr>
            <a:t>二段階停止の実践</a:t>
          </a:r>
          <a:r>
            <a:rPr lang="ja-JP" altLang="en-US" sz="1100" b="0" i="0" baseline="0">
              <a:solidFill>
                <a:schemeClr val="bg1"/>
              </a:solidFill>
              <a:latin typeface="メイリオ" panose="020B0604030504040204" pitchFamily="50" charset="-128"/>
              <a:ea typeface="メイリオ" panose="020B0604030504040204" pitchFamily="50" charset="-128"/>
              <a:cs typeface="+mn-cs"/>
            </a:rPr>
            <a:t>～　停まる。確認する。停まる。確認する</a:t>
          </a:r>
          <a:r>
            <a:rPr lang="ja-JP" altLang="en-US" sz="1200" b="0" i="0" baseline="0">
              <a:solidFill>
                <a:schemeClr val="bg1"/>
              </a:solidFill>
              <a:latin typeface="メイリオ" panose="020B0604030504040204" pitchFamily="50" charset="-128"/>
              <a:ea typeface="メイリオ" panose="020B0604030504040204" pitchFamily="50" charset="-128"/>
              <a:cs typeface="+mn-cs"/>
            </a:rPr>
            <a:t>。</a:t>
          </a:r>
          <a:endParaRPr kumimoji="1" lang="ja-JP" altLang="en-US" sz="1200">
            <a:solidFill>
              <a:schemeClr val="bg1"/>
            </a:solidFill>
            <a:latin typeface="メイリオ" panose="020B0604030504040204" pitchFamily="50" charset="-128"/>
            <a:ea typeface="メイリオ" panose="020B0604030504040204" pitchFamily="50" charset="-128"/>
          </a:endParaRPr>
        </a:p>
      </xdr:txBody>
    </xdr:sp>
    <xdr:clientData/>
  </xdr:twoCellAnchor>
  <xdr:twoCellAnchor>
    <xdr:from>
      <xdr:col>23</xdr:col>
      <xdr:colOff>400051</xdr:colOff>
      <xdr:row>61</xdr:row>
      <xdr:rowOff>180975</xdr:rowOff>
    </xdr:from>
    <xdr:to>
      <xdr:col>24</xdr:col>
      <xdr:colOff>228601</xdr:colOff>
      <xdr:row>63</xdr:row>
      <xdr:rowOff>28575</xdr:rowOff>
    </xdr:to>
    <xdr:sp macro="" textlink="">
      <xdr:nvSpPr>
        <xdr:cNvPr id="116" name="円/楕円 483">
          <a:extLst>
            <a:ext uri="{FF2B5EF4-FFF2-40B4-BE49-F238E27FC236}">
              <a16:creationId xmlns:a16="http://schemas.microsoft.com/office/drawing/2014/main" id="{BE167C68-D956-4FB5-B29B-826283331E87}"/>
            </a:ext>
          </a:extLst>
        </xdr:cNvPr>
        <xdr:cNvSpPr/>
      </xdr:nvSpPr>
      <xdr:spPr>
        <a:xfrm>
          <a:off x="11430001" y="21850350"/>
          <a:ext cx="333375" cy="323850"/>
        </a:xfrm>
        <a:prstGeom prst="ellipse">
          <a:avLst/>
        </a:prstGeom>
        <a:solidFill>
          <a:schemeClr val="bg1"/>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1">
              <a:solidFill>
                <a:srgbClr val="FF0000"/>
              </a:solidFill>
            </a:rPr>
            <a:t>１</a:t>
          </a:r>
        </a:p>
      </xdr:txBody>
    </xdr:sp>
    <xdr:clientData/>
  </xdr:twoCellAnchor>
  <xdr:twoCellAnchor>
    <xdr:from>
      <xdr:col>13</xdr:col>
      <xdr:colOff>95249</xdr:colOff>
      <xdr:row>52</xdr:row>
      <xdr:rowOff>76201</xdr:rowOff>
    </xdr:from>
    <xdr:to>
      <xdr:col>20</xdr:col>
      <xdr:colOff>19050</xdr:colOff>
      <xdr:row>59</xdr:row>
      <xdr:rowOff>47626</xdr:rowOff>
    </xdr:to>
    <xdr:sp macro="" textlink="">
      <xdr:nvSpPr>
        <xdr:cNvPr id="117" name="正方形/長方形 116">
          <a:extLst>
            <a:ext uri="{FF2B5EF4-FFF2-40B4-BE49-F238E27FC236}">
              <a16:creationId xmlns:a16="http://schemas.microsoft.com/office/drawing/2014/main" id="{01501B84-FF09-4FB5-9C28-ADC03EE0212C}"/>
            </a:ext>
          </a:extLst>
        </xdr:cNvPr>
        <xdr:cNvSpPr/>
      </xdr:nvSpPr>
      <xdr:spPr>
        <a:xfrm>
          <a:off x="6648449" y="19602451"/>
          <a:ext cx="3057526" cy="1638300"/>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lIns="72000" rtlCol="0" anchor="ctr"/>
        <a:lstStyle/>
        <a:p>
          <a:pPr algn="l">
            <a:lnSpc>
              <a:spcPts val="1800"/>
            </a:lnSpc>
          </a:pPr>
          <a:r>
            <a:rPr kumimoji="1" lang="en-US" altLang="ja-JP" sz="1100" baseline="0">
              <a:solidFill>
                <a:schemeClr val="tx2">
                  <a:lumMod val="50000"/>
                </a:schemeClr>
              </a:solidFill>
              <a:latin typeface="メイリオ" panose="020B0604030504040204" pitchFamily="50" charset="-128"/>
              <a:ea typeface="メイリオ" panose="020B0604030504040204" pitchFamily="50" charset="-128"/>
            </a:rPr>
            <a:t>【</a:t>
          </a:r>
          <a:r>
            <a:rPr kumimoji="1" lang="ja-JP" altLang="en-US" sz="1100" baseline="0">
              <a:solidFill>
                <a:schemeClr val="tx2">
                  <a:lumMod val="50000"/>
                </a:schemeClr>
              </a:solidFill>
              <a:latin typeface="メイリオ" panose="020B0604030504040204" pitchFamily="50" charset="-128"/>
              <a:ea typeface="メイリオ" panose="020B0604030504040204" pitchFamily="50" charset="-128"/>
            </a:rPr>
            <a:t>理由</a:t>
          </a:r>
          <a:r>
            <a:rPr kumimoji="1" lang="en-US" altLang="ja-JP" sz="1100" baseline="0">
              <a:solidFill>
                <a:schemeClr val="tx2">
                  <a:lumMod val="50000"/>
                </a:schemeClr>
              </a:solidFill>
              <a:latin typeface="メイリオ" panose="020B0604030504040204" pitchFamily="50" charset="-128"/>
              <a:ea typeface="メイリオ" panose="020B0604030504040204" pitchFamily="50" charset="-128"/>
            </a:rPr>
            <a:t>】</a:t>
          </a:r>
          <a:r>
            <a:rPr kumimoji="1" lang="ja-JP" altLang="en-US" sz="1100" baseline="0">
              <a:solidFill>
                <a:schemeClr val="tx2">
                  <a:lumMod val="50000"/>
                </a:schemeClr>
              </a:solidFill>
              <a:latin typeface="メイリオ" panose="020B0604030504040204" pitchFamily="50" charset="-128"/>
              <a:ea typeface="メイリオ" panose="020B0604030504040204" pitchFamily="50" charset="-128"/>
            </a:rPr>
            <a:t>　～切り返して真っ直ぐバック～</a:t>
          </a:r>
        </a:p>
        <a:p>
          <a:pPr algn="l">
            <a:lnSpc>
              <a:spcPts val="1800"/>
            </a:lnSpc>
          </a:pPr>
          <a:r>
            <a:rPr kumimoji="1" lang="ja-JP" altLang="en-US" sz="1100" baseline="0">
              <a:solidFill>
                <a:schemeClr val="tx2">
                  <a:lumMod val="50000"/>
                </a:schemeClr>
              </a:solidFill>
              <a:latin typeface="メイリオ" panose="020B0604030504040204" pitchFamily="50" charset="-128"/>
              <a:ea typeface="メイリオ" panose="020B0604030504040204" pitchFamily="50" charset="-128"/>
            </a:rPr>
            <a:t>≫ハンドルを切って向きが変わるのは前輪の</a:t>
          </a:r>
        </a:p>
        <a:p>
          <a:pPr algn="l">
            <a:lnSpc>
              <a:spcPts val="1800"/>
            </a:lnSpc>
          </a:pPr>
          <a:r>
            <a:rPr kumimoji="1" lang="ja-JP" altLang="en-US" sz="1100" baseline="0">
              <a:solidFill>
                <a:schemeClr val="tx2">
                  <a:lumMod val="50000"/>
                </a:schemeClr>
              </a:solidFill>
              <a:latin typeface="メイリオ" panose="020B0604030504040204" pitchFamily="50" charset="-128"/>
              <a:ea typeface="メイリオ" panose="020B0604030504040204" pitchFamily="50" charset="-128"/>
            </a:rPr>
            <a:t>　みで後輪は変わりません。</a:t>
          </a:r>
        </a:p>
        <a:p>
          <a:pPr algn="l">
            <a:lnSpc>
              <a:spcPts val="1800"/>
            </a:lnSpc>
          </a:pPr>
          <a:r>
            <a:rPr kumimoji="1" lang="ja-JP" altLang="en-US" sz="1100" baseline="0">
              <a:solidFill>
                <a:schemeClr val="tx2">
                  <a:lumMod val="50000"/>
                </a:schemeClr>
              </a:solidFill>
              <a:latin typeface="メイリオ" panose="020B0604030504040204" pitchFamily="50" charset="-128"/>
              <a:ea typeface="メイリオ" panose="020B0604030504040204" pitchFamily="50" charset="-128"/>
            </a:rPr>
            <a:t>≫ハンドルで微調整しながらバックするより</a:t>
          </a:r>
        </a:p>
        <a:p>
          <a:pPr algn="l">
            <a:lnSpc>
              <a:spcPts val="1800"/>
            </a:lnSpc>
          </a:pPr>
          <a:r>
            <a:rPr kumimoji="1" lang="ja-JP" altLang="en-US" sz="1100" baseline="0">
              <a:solidFill>
                <a:schemeClr val="tx2">
                  <a:lumMod val="50000"/>
                </a:schemeClr>
              </a:solidFill>
              <a:latin typeface="メイリオ" panose="020B0604030504040204" pitchFamily="50" charset="-128"/>
              <a:ea typeface="メイリオ" panose="020B0604030504040204" pitchFamily="50" charset="-128"/>
            </a:rPr>
            <a:t>　も、前進で調整して真っ直ぐ（直線）</a:t>
          </a:r>
        </a:p>
        <a:p>
          <a:pPr algn="l">
            <a:lnSpc>
              <a:spcPts val="1800"/>
            </a:lnSpc>
          </a:pPr>
          <a:r>
            <a:rPr kumimoji="1" lang="ja-JP" altLang="en-US" sz="1100" baseline="0">
              <a:solidFill>
                <a:schemeClr val="tx2">
                  <a:lumMod val="50000"/>
                </a:schemeClr>
              </a:solidFill>
              <a:latin typeface="メイリオ" panose="020B0604030504040204" pitchFamily="50" charset="-128"/>
              <a:ea typeface="メイリオ" panose="020B0604030504040204" pitchFamily="50" charset="-128"/>
            </a:rPr>
            <a:t>　でバックする方が効果的です。</a:t>
          </a:r>
          <a:endParaRPr kumimoji="1" lang="ja-JP" altLang="en-US" sz="1100" baseline="0">
            <a:solidFill>
              <a:schemeClr val="tx2">
                <a:lumMod val="50000"/>
              </a:schemeClr>
            </a:solidFill>
            <a:latin typeface="メイリオ" panose="020B0604030504040204" pitchFamily="50" charset="-128"/>
            <a:ea typeface="メイリオ" panose="020B0604030504040204" pitchFamily="50" charset="-128"/>
            <a:cs typeface="+mn-cs"/>
          </a:endParaRPr>
        </a:p>
      </xdr:txBody>
    </xdr:sp>
    <xdr:clientData/>
  </xdr:twoCellAnchor>
  <xdr:twoCellAnchor>
    <xdr:from>
      <xdr:col>1</xdr:col>
      <xdr:colOff>66677</xdr:colOff>
      <xdr:row>37</xdr:row>
      <xdr:rowOff>85726</xdr:rowOff>
    </xdr:from>
    <xdr:to>
      <xdr:col>11</xdr:col>
      <xdr:colOff>200024</xdr:colOff>
      <xdr:row>39</xdr:row>
      <xdr:rowOff>161926</xdr:rowOff>
    </xdr:to>
    <xdr:sp macro="" textlink="">
      <xdr:nvSpPr>
        <xdr:cNvPr id="118" name="1 つの角を切り取った四角形 432">
          <a:extLst>
            <a:ext uri="{FF2B5EF4-FFF2-40B4-BE49-F238E27FC236}">
              <a16:creationId xmlns:a16="http://schemas.microsoft.com/office/drawing/2014/main" id="{CB7DBE3D-006D-4403-AB29-C223DEAF1F86}"/>
            </a:ext>
          </a:extLst>
        </xdr:cNvPr>
        <xdr:cNvSpPr/>
      </xdr:nvSpPr>
      <xdr:spPr>
        <a:xfrm>
          <a:off x="1247777" y="16040101"/>
          <a:ext cx="4610097" cy="552450"/>
        </a:xfrm>
        <a:prstGeom prst="snip1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ja-JP" altLang="en-US" sz="2000" b="1" baseline="0">
              <a:solidFill>
                <a:schemeClr val="lt1"/>
              </a:solidFill>
              <a:latin typeface="メイリオ" panose="020B0604030504040204" pitchFamily="50" charset="-128"/>
              <a:ea typeface="メイリオ" panose="020B0604030504040204" pitchFamily="50" charset="-128"/>
              <a:cs typeface="+mn-cs"/>
            </a:rPr>
            <a:t>交通事故を考える</a:t>
          </a:r>
          <a:endParaRPr kumimoji="1" lang="ja-JP" altLang="en-US" sz="2000" b="1">
            <a:latin typeface="メイリオ" panose="020B0604030504040204" pitchFamily="50" charset="-128"/>
            <a:ea typeface="メイリオ" panose="020B0604030504040204" pitchFamily="50" charset="-128"/>
          </a:endParaRPr>
        </a:p>
      </xdr:txBody>
    </xdr:sp>
    <xdr:clientData/>
  </xdr:twoCellAnchor>
  <xdr:twoCellAnchor>
    <xdr:from>
      <xdr:col>13</xdr:col>
      <xdr:colOff>123825</xdr:colOff>
      <xdr:row>47</xdr:row>
      <xdr:rowOff>161925</xdr:rowOff>
    </xdr:from>
    <xdr:to>
      <xdr:col>22</xdr:col>
      <xdr:colOff>419100</xdr:colOff>
      <xdr:row>49</xdr:row>
      <xdr:rowOff>152400</xdr:rowOff>
    </xdr:to>
    <xdr:sp macro="" textlink="">
      <xdr:nvSpPr>
        <xdr:cNvPr id="119" name="角丸四角形 249">
          <a:extLst>
            <a:ext uri="{FF2B5EF4-FFF2-40B4-BE49-F238E27FC236}">
              <a16:creationId xmlns:a16="http://schemas.microsoft.com/office/drawing/2014/main" id="{E60598C6-BD0F-4536-8722-2FC9BB8F18F2}"/>
            </a:ext>
          </a:extLst>
        </xdr:cNvPr>
        <xdr:cNvSpPr/>
      </xdr:nvSpPr>
      <xdr:spPr>
        <a:xfrm>
          <a:off x="6677025" y="18497550"/>
          <a:ext cx="4324350" cy="466725"/>
        </a:xfrm>
        <a:prstGeom prst="roundRect">
          <a:avLst>
            <a:gd name="adj" fmla="val 10417"/>
          </a:avLst>
        </a:prstGeom>
        <a:solidFill>
          <a:srgbClr val="0070C0"/>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lIns="36000" rIns="0" rtlCol="0" anchor="ctr"/>
        <a:lstStyle/>
        <a:p>
          <a:pPr algn="l" rtl="0">
            <a:lnSpc>
              <a:spcPts val="1500"/>
            </a:lnSpc>
          </a:pPr>
          <a:r>
            <a:rPr lang="ja-JP" altLang="en-US" sz="1200" b="1" i="0" baseline="0">
              <a:solidFill>
                <a:schemeClr val="bg1"/>
              </a:solidFill>
              <a:latin typeface="メイリオ" panose="020B0604030504040204" pitchFamily="50" charset="-128"/>
              <a:ea typeface="メイリオ" panose="020B0604030504040204" pitchFamily="50" charset="-128"/>
              <a:cs typeface="+mn-cs"/>
            </a:rPr>
            <a:t>  ポイント❷　</a:t>
          </a:r>
          <a:r>
            <a:rPr lang="ja-JP" altLang="ja-JP" sz="1100" b="0" i="0" baseline="0">
              <a:solidFill>
                <a:schemeClr val="lt1"/>
              </a:solidFill>
              <a:latin typeface="メイリオ" panose="020B0604030504040204" pitchFamily="50" charset="-128"/>
              <a:ea typeface="メイリオ" panose="020B0604030504040204" pitchFamily="50" charset="-128"/>
              <a:cs typeface="+mn-cs"/>
            </a:rPr>
            <a:t>バック</a:t>
          </a:r>
          <a:r>
            <a:rPr lang="ja-JP" altLang="en-US" sz="1100" b="0" i="0" baseline="0">
              <a:solidFill>
                <a:schemeClr val="lt1"/>
              </a:solidFill>
              <a:latin typeface="メイリオ" panose="020B0604030504040204" pitchFamily="50" charset="-128"/>
              <a:ea typeface="メイリオ" panose="020B0604030504040204" pitchFamily="50" charset="-128"/>
              <a:cs typeface="+mn-cs"/>
            </a:rPr>
            <a:t>時、</a:t>
          </a:r>
          <a:r>
            <a:rPr lang="ja-JP" altLang="en-US" sz="1200" b="1" i="0" baseline="0">
              <a:solidFill>
                <a:schemeClr val="lt1"/>
              </a:solidFill>
              <a:latin typeface="メイリオ" panose="020B0604030504040204" pitchFamily="50" charset="-128"/>
              <a:ea typeface="メイリオ" panose="020B0604030504040204" pitchFamily="50" charset="-128"/>
              <a:cs typeface="+mn-cs"/>
            </a:rPr>
            <a:t>安全確認をしてからバック</a:t>
          </a:r>
          <a:r>
            <a:rPr lang="ja-JP" altLang="en-US" sz="1100" b="0" i="0" baseline="0">
              <a:solidFill>
                <a:schemeClr val="lt1"/>
              </a:solidFill>
              <a:latin typeface="メイリオ" panose="020B0604030504040204" pitchFamily="50" charset="-128"/>
              <a:ea typeface="メイリオ" panose="020B0604030504040204" pitchFamily="50" charset="-128"/>
              <a:cs typeface="+mn-cs"/>
            </a:rPr>
            <a:t>する。</a:t>
          </a:r>
          <a:endParaRPr kumimoji="1" lang="ja-JP" altLang="en-US" sz="1100">
            <a:solidFill>
              <a:schemeClr val="bg1"/>
            </a:solidFill>
            <a:latin typeface="メイリオ" panose="020B0604030504040204" pitchFamily="50" charset="-128"/>
            <a:ea typeface="メイリオ" panose="020B0604030504040204" pitchFamily="50" charset="-128"/>
          </a:endParaRPr>
        </a:p>
      </xdr:txBody>
    </xdr:sp>
    <xdr:clientData/>
  </xdr:twoCellAnchor>
  <xdr:twoCellAnchor>
    <xdr:from>
      <xdr:col>13</xdr:col>
      <xdr:colOff>114300</xdr:colOff>
      <xdr:row>37</xdr:row>
      <xdr:rowOff>66675</xdr:rowOff>
    </xdr:from>
    <xdr:to>
      <xdr:col>23</xdr:col>
      <xdr:colOff>247647</xdr:colOff>
      <xdr:row>39</xdr:row>
      <xdr:rowOff>142875</xdr:rowOff>
    </xdr:to>
    <xdr:sp macro="" textlink="">
      <xdr:nvSpPr>
        <xdr:cNvPr id="120" name="1 つの角を切り取った四角形 432">
          <a:extLst>
            <a:ext uri="{FF2B5EF4-FFF2-40B4-BE49-F238E27FC236}">
              <a16:creationId xmlns:a16="http://schemas.microsoft.com/office/drawing/2014/main" id="{ED28686C-ECAB-4A02-9211-4643A1BB3CE6}"/>
            </a:ext>
          </a:extLst>
        </xdr:cNvPr>
        <xdr:cNvSpPr/>
      </xdr:nvSpPr>
      <xdr:spPr>
        <a:xfrm>
          <a:off x="6667500" y="16021050"/>
          <a:ext cx="4610097" cy="552450"/>
        </a:xfrm>
        <a:prstGeom prst="snip1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lang="ja-JP" altLang="en-US" sz="2000" b="1" baseline="0">
              <a:solidFill>
                <a:schemeClr val="lt1"/>
              </a:solidFill>
              <a:latin typeface="メイリオ" panose="020B0604030504040204" pitchFamily="50" charset="-128"/>
              <a:ea typeface="メイリオ" panose="020B0604030504040204" pitchFamily="50" charset="-128"/>
              <a:cs typeface="+mn-cs"/>
            </a:rPr>
            <a:t>  バック事故を防ぐ❶ ❷ ❸ ❹</a:t>
          </a:r>
          <a:endParaRPr kumimoji="1" lang="ja-JP" altLang="en-US" sz="2000" b="1">
            <a:latin typeface="メイリオ" panose="020B0604030504040204" pitchFamily="50" charset="-128"/>
            <a:ea typeface="メイリオ" panose="020B0604030504040204" pitchFamily="50" charset="-128"/>
          </a:endParaRPr>
        </a:p>
      </xdr:txBody>
    </xdr:sp>
    <xdr:clientData/>
  </xdr:twoCellAnchor>
  <xdr:twoCellAnchor>
    <xdr:from>
      <xdr:col>18</xdr:col>
      <xdr:colOff>24342</xdr:colOff>
      <xdr:row>61</xdr:row>
      <xdr:rowOff>151851</xdr:rowOff>
    </xdr:from>
    <xdr:to>
      <xdr:col>23</xdr:col>
      <xdr:colOff>250826</xdr:colOff>
      <xdr:row>62</xdr:row>
      <xdr:rowOff>193125</xdr:rowOff>
    </xdr:to>
    <xdr:sp macro="" textlink="">
      <xdr:nvSpPr>
        <xdr:cNvPr id="121" name="角丸四角形吹き出し 649">
          <a:extLst>
            <a:ext uri="{FF2B5EF4-FFF2-40B4-BE49-F238E27FC236}">
              <a16:creationId xmlns:a16="http://schemas.microsoft.com/office/drawing/2014/main" id="{2068ED9D-FC5F-4628-8860-269A8E698F80}"/>
            </a:ext>
          </a:extLst>
        </xdr:cNvPr>
        <xdr:cNvSpPr/>
      </xdr:nvSpPr>
      <xdr:spPr>
        <a:xfrm>
          <a:off x="8815917" y="14677476"/>
          <a:ext cx="2464859" cy="279399"/>
        </a:xfrm>
        <a:prstGeom prst="wedgeRoundRectCallout">
          <a:avLst>
            <a:gd name="adj1" fmla="val 21551"/>
            <a:gd name="adj2" fmla="val 113023"/>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pPr algn="ctr"/>
          <a:r>
            <a:rPr kumimoji="1" lang="ja-JP" altLang="en-US" sz="800">
              <a:solidFill>
                <a:srgbClr val="FF0000"/>
              </a:solidFill>
            </a:rPr>
            <a:t>二度目の停止　</a:t>
          </a:r>
          <a:r>
            <a:rPr kumimoji="1" lang="ja-JP" altLang="en-US" sz="800"/>
            <a:t>停止場所２～３</a:t>
          </a:r>
          <a:r>
            <a:rPr kumimoji="1" lang="en-US" altLang="ja-JP" sz="800"/>
            <a:t>m</a:t>
          </a:r>
          <a:r>
            <a:rPr kumimoji="1" lang="ja-JP" altLang="en-US" sz="800"/>
            <a:t>手前で停止</a:t>
          </a:r>
        </a:p>
      </xdr:txBody>
    </xdr:sp>
    <xdr:clientData/>
  </xdr:twoCellAnchor>
  <xdr:twoCellAnchor>
    <xdr:from>
      <xdr:col>23</xdr:col>
      <xdr:colOff>148166</xdr:colOff>
      <xdr:row>65</xdr:row>
      <xdr:rowOff>200532</xdr:rowOff>
    </xdr:from>
    <xdr:to>
      <xdr:col>25</xdr:col>
      <xdr:colOff>167216</xdr:colOff>
      <xdr:row>68</xdr:row>
      <xdr:rowOff>193124</xdr:rowOff>
    </xdr:to>
    <xdr:sp macro="" textlink="">
      <xdr:nvSpPr>
        <xdr:cNvPr id="122" name="角丸四角形吹き出し 650">
          <a:extLst>
            <a:ext uri="{FF2B5EF4-FFF2-40B4-BE49-F238E27FC236}">
              <a16:creationId xmlns:a16="http://schemas.microsoft.com/office/drawing/2014/main" id="{1A2C102D-4196-4E35-99DE-D1D3FC4BABEB}"/>
            </a:ext>
          </a:extLst>
        </xdr:cNvPr>
        <xdr:cNvSpPr/>
      </xdr:nvSpPr>
      <xdr:spPr>
        <a:xfrm>
          <a:off x="11178116" y="22822407"/>
          <a:ext cx="1028700" cy="706967"/>
        </a:xfrm>
        <a:prstGeom prst="wedgeRoundRectCallout">
          <a:avLst>
            <a:gd name="adj1" fmla="val -14684"/>
            <a:gd name="adj2" fmla="val -90403"/>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pPr algn="ctr"/>
          <a:r>
            <a:rPr kumimoji="1" lang="ja-JP" altLang="en-US" sz="800">
              <a:solidFill>
                <a:srgbClr val="FF0000"/>
              </a:solidFill>
            </a:rPr>
            <a:t>一度目の停止</a:t>
          </a:r>
        </a:p>
        <a:p>
          <a:pPr algn="ctr"/>
          <a:r>
            <a:rPr kumimoji="1" lang="ja-JP" altLang="en-US" sz="800"/>
            <a:t>後部が左右隣接車等にかかる地点で停止</a:t>
          </a:r>
        </a:p>
      </xdr:txBody>
    </xdr:sp>
    <xdr:clientData/>
  </xdr:twoCellAnchor>
  <xdr:twoCellAnchor editAs="oneCell">
    <xdr:from>
      <xdr:col>20</xdr:col>
      <xdr:colOff>123825</xdr:colOff>
      <xdr:row>53</xdr:row>
      <xdr:rowOff>0</xdr:rowOff>
    </xdr:from>
    <xdr:to>
      <xdr:col>25</xdr:col>
      <xdr:colOff>57150</xdr:colOff>
      <xdr:row>58</xdr:row>
      <xdr:rowOff>180975</xdr:rowOff>
    </xdr:to>
    <xdr:pic>
      <xdr:nvPicPr>
        <xdr:cNvPr id="5375" name="図 122">
          <a:extLst>
            <a:ext uri="{FF2B5EF4-FFF2-40B4-BE49-F238E27FC236}">
              <a16:creationId xmlns:a16="http://schemas.microsoft.com/office/drawing/2014/main" id="{39C72F69-DA3E-424F-9023-BD1C551D803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l="9419" t="4974" r="12743" b="4974"/>
        <a:stretch>
          <a:fillRect/>
        </a:stretch>
      </xdr:blipFill>
      <xdr:spPr bwMode="auto">
        <a:xfrm>
          <a:off x="9810750" y="12620625"/>
          <a:ext cx="228600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295276</xdr:colOff>
      <xdr:row>63</xdr:row>
      <xdr:rowOff>180975</xdr:rowOff>
    </xdr:from>
    <xdr:to>
      <xdr:col>22</xdr:col>
      <xdr:colOff>171451</xdr:colOff>
      <xdr:row>65</xdr:row>
      <xdr:rowOff>9525</xdr:rowOff>
    </xdr:to>
    <xdr:sp macro="" textlink="">
      <xdr:nvSpPr>
        <xdr:cNvPr id="124" name="円/楕円 485">
          <a:extLst>
            <a:ext uri="{FF2B5EF4-FFF2-40B4-BE49-F238E27FC236}">
              <a16:creationId xmlns:a16="http://schemas.microsoft.com/office/drawing/2014/main" id="{FEE95FCE-B169-4D5E-B456-5EEC41D5BD7A}"/>
            </a:ext>
          </a:extLst>
        </xdr:cNvPr>
        <xdr:cNvSpPr/>
      </xdr:nvSpPr>
      <xdr:spPr>
        <a:xfrm>
          <a:off x="10429876" y="15182850"/>
          <a:ext cx="323850" cy="304800"/>
        </a:xfrm>
        <a:prstGeom prst="ellipse">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1">
              <a:solidFill>
                <a:srgbClr val="FF0000"/>
              </a:solidFill>
            </a:rPr>
            <a:t>２</a:t>
          </a:r>
        </a:p>
      </xdr:txBody>
    </xdr:sp>
    <xdr:clientData/>
  </xdr:twoCellAnchor>
  <xdr:twoCellAnchor>
    <xdr:from>
      <xdr:col>22</xdr:col>
      <xdr:colOff>415292</xdr:colOff>
      <xdr:row>20</xdr:row>
      <xdr:rowOff>24766</xdr:rowOff>
    </xdr:from>
    <xdr:to>
      <xdr:col>23</xdr:col>
      <xdr:colOff>257175</xdr:colOff>
      <xdr:row>21</xdr:row>
      <xdr:rowOff>53341</xdr:rowOff>
    </xdr:to>
    <xdr:sp macro="" textlink="">
      <xdr:nvSpPr>
        <xdr:cNvPr id="131" name="楕円 130">
          <a:extLst>
            <a:ext uri="{FF2B5EF4-FFF2-40B4-BE49-F238E27FC236}">
              <a16:creationId xmlns:a16="http://schemas.microsoft.com/office/drawing/2014/main" id="{FCCB4E71-2E62-4DAD-BFB5-B78A03695350}"/>
            </a:ext>
          </a:extLst>
        </xdr:cNvPr>
        <xdr:cNvSpPr/>
      </xdr:nvSpPr>
      <xdr:spPr>
        <a:xfrm>
          <a:off x="10997567" y="4311016"/>
          <a:ext cx="289558" cy="266700"/>
        </a:xfrm>
        <a:prstGeom prst="ellipse">
          <a:avLst/>
        </a:prstGeom>
      </xdr:spPr>
      <xdr:style>
        <a:lnRef idx="2">
          <a:schemeClr val="accent6"/>
        </a:lnRef>
        <a:fillRef idx="1">
          <a:schemeClr val="lt1"/>
        </a:fillRef>
        <a:effectRef idx="0">
          <a:schemeClr val="accent6"/>
        </a:effectRef>
        <a:fontRef idx="minor">
          <a:schemeClr val="dk1"/>
        </a:fontRef>
      </xdr:style>
      <xdr:txBody>
        <a:bodyPr vertOverflow="clip" horzOverflow="clip" lIns="0" tIns="0" rIns="0" bIns="0" rtlCol="0" anchor="ctr"/>
        <a:lstStyle/>
        <a:p>
          <a:pPr algn="ctr"/>
          <a:r>
            <a:rPr kumimoji="1" lang="en-US" altLang="ja-JP" sz="1100" b="1"/>
            <a:t>1</a:t>
          </a:r>
          <a:endParaRPr kumimoji="1" lang="ja-JP" altLang="en-US" sz="1100" b="1"/>
        </a:p>
      </xdr:txBody>
    </xdr:sp>
    <xdr:clientData/>
  </xdr:twoCellAnchor>
  <xdr:twoCellAnchor>
    <xdr:from>
      <xdr:col>24</xdr:col>
      <xdr:colOff>133351</xdr:colOff>
      <xdr:row>15</xdr:row>
      <xdr:rowOff>152401</xdr:rowOff>
    </xdr:from>
    <xdr:to>
      <xdr:col>24</xdr:col>
      <xdr:colOff>381001</xdr:colOff>
      <xdr:row>16</xdr:row>
      <xdr:rowOff>180976</xdr:rowOff>
    </xdr:to>
    <xdr:sp macro="" textlink="">
      <xdr:nvSpPr>
        <xdr:cNvPr id="132" name="楕円 131">
          <a:extLst>
            <a:ext uri="{FF2B5EF4-FFF2-40B4-BE49-F238E27FC236}">
              <a16:creationId xmlns:a16="http://schemas.microsoft.com/office/drawing/2014/main" id="{8FDAE219-7BEF-41FB-AD8F-4605E2E1B1F7}"/>
            </a:ext>
          </a:extLst>
        </xdr:cNvPr>
        <xdr:cNvSpPr/>
      </xdr:nvSpPr>
      <xdr:spPr>
        <a:xfrm>
          <a:off x="11668126" y="3248026"/>
          <a:ext cx="247650" cy="266700"/>
        </a:xfrm>
        <a:prstGeom prst="ellipse">
          <a:avLst/>
        </a:prstGeom>
      </xdr:spPr>
      <xdr:style>
        <a:lnRef idx="2">
          <a:schemeClr val="accent6"/>
        </a:lnRef>
        <a:fillRef idx="1">
          <a:schemeClr val="lt1"/>
        </a:fillRef>
        <a:effectRef idx="0">
          <a:schemeClr val="accent6"/>
        </a:effectRef>
        <a:fontRef idx="minor">
          <a:schemeClr val="dk1"/>
        </a:fontRef>
      </xdr:style>
      <xdr:txBody>
        <a:bodyPr vertOverflow="clip" horzOverflow="clip" lIns="0" tIns="0" rIns="0" bIns="0" rtlCol="0" anchor="ctr"/>
        <a:lstStyle/>
        <a:p>
          <a:pPr algn="ctr"/>
          <a:r>
            <a:rPr kumimoji="1" lang="en-US" altLang="ja-JP" sz="1100" b="1"/>
            <a:t>2</a:t>
          </a:r>
          <a:endParaRPr kumimoji="1" lang="ja-JP" altLang="en-US" sz="1100" b="1"/>
        </a:p>
      </xdr:txBody>
    </xdr:sp>
    <xdr:clientData/>
  </xdr:twoCellAnchor>
  <xdr:twoCellAnchor>
    <xdr:from>
      <xdr:col>21</xdr:col>
      <xdr:colOff>306706</xdr:colOff>
      <xdr:row>18</xdr:row>
      <xdr:rowOff>137161</xdr:rowOff>
    </xdr:from>
    <xdr:to>
      <xdr:col>22</xdr:col>
      <xdr:colOff>104776</xdr:colOff>
      <xdr:row>19</xdr:row>
      <xdr:rowOff>165736</xdr:rowOff>
    </xdr:to>
    <xdr:sp macro="" textlink="">
      <xdr:nvSpPr>
        <xdr:cNvPr id="133" name="楕円 132">
          <a:extLst>
            <a:ext uri="{FF2B5EF4-FFF2-40B4-BE49-F238E27FC236}">
              <a16:creationId xmlns:a16="http://schemas.microsoft.com/office/drawing/2014/main" id="{1DF31564-729D-46FF-8813-6F93E0AFAC0D}"/>
            </a:ext>
          </a:extLst>
        </xdr:cNvPr>
        <xdr:cNvSpPr/>
      </xdr:nvSpPr>
      <xdr:spPr>
        <a:xfrm>
          <a:off x="10441306" y="3947161"/>
          <a:ext cx="245745" cy="266700"/>
        </a:xfrm>
        <a:prstGeom prst="ellipse">
          <a:avLst/>
        </a:prstGeom>
      </xdr:spPr>
      <xdr:style>
        <a:lnRef idx="2">
          <a:schemeClr val="accent6"/>
        </a:lnRef>
        <a:fillRef idx="1">
          <a:schemeClr val="lt1"/>
        </a:fillRef>
        <a:effectRef idx="0">
          <a:schemeClr val="accent6"/>
        </a:effectRef>
        <a:fontRef idx="minor">
          <a:schemeClr val="dk1"/>
        </a:fontRef>
      </xdr:style>
      <xdr:txBody>
        <a:bodyPr vertOverflow="clip" horzOverflow="clip" lIns="0" tIns="0" rIns="0" bIns="0" rtlCol="0" anchor="ctr"/>
        <a:lstStyle/>
        <a:p>
          <a:pPr algn="ctr"/>
          <a:r>
            <a:rPr kumimoji="1" lang="en-US" altLang="ja-JP" sz="1100" b="1"/>
            <a:t>3</a:t>
          </a:r>
          <a:endParaRPr kumimoji="1" lang="ja-JP" altLang="en-US" sz="1100" b="1"/>
        </a:p>
      </xdr:txBody>
    </xdr:sp>
    <xdr:clientData/>
  </xdr:twoCellAnchor>
  <xdr:twoCellAnchor>
    <xdr:from>
      <xdr:col>20</xdr:col>
      <xdr:colOff>19051</xdr:colOff>
      <xdr:row>18</xdr:row>
      <xdr:rowOff>133351</xdr:rowOff>
    </xdr:from>
    <xdr:to>
      <xdr:col>20</xdr:col>
      <xdr:colOff>268606</xdr:colOff>
      <xdr:row>19</xdr:row>
      <xdr:rowOff>161926</xdr:rowOff>
    </xdr:to>
    <xdr:sp macro="" textlink="">
      <xdr:nvSpPr>
        <xdr:cNvPr id="134" name="楕円 133">
          <a:extLst>
            <a:ext uri="{FF2B5EF4-FFF2-40B4-BE49-F238E27FC236}">
              <a16:creationId xmlns:a16="http://schemas.microsoft.com/office/drawing/2014/main" id="{51768717-3C19-461A-A48C-5C74427D8C9A}"/>
            </a:ext>
          </a:extLst>
        </xdr:cNvPr>
        <xdr:cNvSpPr/>
      </xdr:nvSpPr>
      <xdr:spPr>
        <a:xfrm>
          <a:off x="9705976" y="3943351"/>
          <a:ext cx="249555" cy="266700"/>
        </a:xfrm>
        <a:prstGeom prst="ellipse">
          <a:avLst/>
        </a:prstGeom>
      </xdr:spPr>
      <xdr:style>
        <a:lnRef idx="2">
          <a:schemeClr val="accent6"/>
        </a:lnRef>
        <a:fillRef idx="1">
          <a:schemeClr val="lt1"/>
        </a:fillRef>
        <a:effectRef idx="0">
          <a:schemeClr val="accent6"/>
        </a:effectRef>
        <a:fontRef idx="minor">
          <a:schemeClr val="dk1"/>
        </a:fontRef>
      </xdr:style>
      <xdr:txBody>
        <a:bodyPr vertOverflow="clip" horzOverflow="clip" lIns="0" tIns="0" rIns="0" bIns="0" rtlCol="0" anchor="ctr"/>
        <a:lstStyle/>
        <a:p>
          <a:pPr algn="ctr"/>
          <a:r>
            <a:rPr kumimoji="1" lang="en-US" altLang="ja-JP" sz="1100" b="1"/>
            <a:t>4</a:t>
          </a:r>
          <a:endParaRPr kumimoji="1" lang="ja-JP" altLang="en-US" sz="1100" b="1"/>
        </a:p>
      </xdr:txBody>
    </xdr:sp>
    <xdr:clientData/>
  </xdr:twoCellAnchor>
  <xdr:twoCellAnchor>
    <xdr:from>
      <xdr:col>1</xdr:col>
      <xdr:colOff>78535</xdr:colOff>
      <xdr:row>56</xdr:row>
      <xdr:rowOff>73683</xdr:rowOff>
    </xdr:from>
    <xdr:to>
      <xdr:col>12</xdr:col>
      <xdr:colOff>421436</xdr:colOff>
      <xdr:row>65</xdr:row>
      <xdr:rowOff>57150</xdr:rowOff>
    </xdr:to>
    <xdr:sp macro="" textlink="">
      <xdr:nvSpPr>
        <xdr:cNvPr id="144" name="正方形/長方形 143">
          <a:extLst>
            <a:ext uri="{FF2B5EF4-FFF2-40B4-BE49-F238E27FC236}">
              <a16:creationId xmlns:a16="http://schemas.microsoft.com/office/drawing/2014/main" id="{F69B7B3F-E5AC-4F44-8F31-A33AFD177CF7}"/>
            </a:ext>
          </a:extLst>
        </xdr:cNvPr>
        <xdr:cNvSpPr/>
      </xdr:nvSpPr>
      <xdr:spPr>
        <a:xfrm>
          <a:off x="1259635" y="12932433"/>
          <a:ext cx="5267326" cy="2126592"/>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rtlCol="0" anchor="ctr"/>
        <a:lstStyle/>
        <a:p>
          <a:pPr>
            <a:lnSpc>
              <a:spcPts val="1700"/>
            </a:lnSpc>
          </a:pPr>
          <a:r>
            <a:rPr lang="ja-JP" altLang="ja-JP" sz="1100" b="1" i="0">
              <a:solidFill>
                <a:srgbClr val="002060"/>
              </a:solidFill>
              <a:effectLst/>
              <a:latin typeface="メイリオ" panose="020B0604030504040204" pitchFamily="50" charset="-128"/>
              <a:ea typeface="メイリオ" panose="020B0604030504040204" pitchFamily="50" charset="-128"/>
              <a:cs typeface="+mn-cs"/>
            </a:rPr>
            <a:t>交通事故の相手方</a:t>
          </a:r>
          <a:r>
            <a:rPr lang="ja-JP" altLang="en-US" sz="1100" b="1" i="0">
              <a:solidFill>
                <a:srgbClr val="002060"/>
              </a:solidFill>
              <a:effectLst/>
              <a:latin typeface="メイリオ" panose="020B0604030504040204" pitchFamily="50" charset="-128"/>
              <a:ea typeface="メイリオ" panose="020B0604030504040204" pitchFamily="50" charset="-128"/>
              <a:cs typeface="+mn-cs"/>
            </a:rPr>
            <a:t>から考えると</a:t>
          </a:r>
        </a:p>
        <a:p>
          <a:pPr>
            <a:lnSpc>
              <a:spcPts val="1700"/>
            </a:lnSpc>
          </a:pPr>
          <a:r>
            <a:rPr lang="ja-JP" altLang="ja-JP" sz="1100" b="1" i="0">
              <a:solidFill>
                <a:srgbClr val="002060"/>
              </a:solidFill>
              <a:effectLst/>
              <a:latin typeface="メイリオ" panose="020B0604030504040204" pitchFamily="50" charset="-128"/>
              <a:ea typeface="メイリオ" panose="020B0604030504040204" pitchFamily="50" charset="-128"/>
              <a:cs typeface="+mn-cs"/>
            </a:rPr>
            <a:t>■　</a:t>
          </a:r>
          <a:r>
            <a:rPr lang="ja-JP" altLang="ja-JP" sz="1100" b="1" i="0">
              <a:solidFill>
                <a:srgbClr val="C00000"/>
              </a:solidFill>
              <a:effectLst/>
              <a:latin typeface="メイリオ" panose="020B0604030504040204" pitchFamily="50" charset="-128"/>
              <a:ea typeface="メイリオ" panose="020B0604030504040204" pitchFamily="50" charset="-128"/>
              <a:cs typeface="+mn-cs"/>
            </a:rPr>
            <a:t>車や人の場合</a:t>
          </a:r>
          <a:r>
            <a:rPr lang="ja-JP" altLang="ja-JP" sz="1100" b="0" i="0">
              <a:solidFill>
                <a:srgbClr val="C00000"/>
              </a:solidFill>
              <a:effectLst/>
              <a:latin typeface="メイリオ" panose="020B0604030504040204" pitchFamily="50" charset="-128"/>
              <a:ea typeface="メイリオ" panose="020B0604030504040204" pitchFamily="50" charset="-128"/>
              <a:cs typeface="+mn-cs"/>
            </a:rPr>
            <a:t> </a:t>
          </a:r>
          <a:endParaRPr lang="ja-JP" altLang="ja-JP">
            <a:solidFill>
              <a:srgbClr val="C00000"/>
            </a:solidFill>
            <a:effectLst/>
            <a:latin typeface="メイリオ" panose="020B0604030504040204" pitchFamily="50" charset="-128"/>
            <a:ea typeface="メイリオ" panose="020B0604030504040204" pitchFamily="50" charset="-128"/>
          </a:endParaRPr>
        </a:p>
        <a:p>
          <a:pPr>
            <a:lnSpc>
              <a:spcPts val="1700"/>
            </a:lnSpc>
          </a:pPr>
          <a:r>
            <a:rPr lang="ja-JP" altLang="ja-JP" sz="1100" b="0" i="0">
              <a:solidFill>
                <a:srgbClr val="002060"/>
              </a:solidFill>
              <a:effectLst/>
              <a:latin typeface="メイリオ" panose="020B0604030504040204" pitchFamily="50" charset="-128"/>
              <a:ea typeface="メイリオ" panose="020B0604030504040204" pitchFamily="50" charset="-128"/>
              <a:cs typeface="+mn-cs"/>
            </a:rPr>
            <a:t>どちらかのドライバーや人が、</a:t>
          </a:r>
          <a:r>
            <a:rPr lang="ja-JP" altLang="ja-JP" sz="1100" b="1" i="0">
              <a:solidFill>
                <a:srgbClr val="002060"/>
              </a:solidFill>
              <a:effectLst/>
              <a:latin typeface="メイリオ" panose="020B0604030504040204" pitchFamily="50" charset="-128"/>
              <a:ea typeface="メイリオ" panose="020B0604030504040204" pitchFamily="50" charset="-128"/>
              <a:cs typeface="+mn-cs"/>
            </a:rPr>
            <a:t>回避行動をとれば、防げる</a:t>
          </a:r>
          <a:r>
            <a:rPr lang="ja-JP" altLang="ja-JP" sz="1100" b="0" i="0">
              <a:solidFill>
                <a:srgbClr val="002060"/>
              </a:solidFill>
              <a:effectLst/>
              <a:latin typeface="メイリオ" panose="020B0604030504040204" pitchFamily="50" charset="-128"/>
              <a:ea typeface="メイリオ" panose="020B0604030504040204" pitchFamily="50" charset="-128"/>
              <a:cs typeface="+mn-cs"/>
            </a:rPr>
            <a:t>交通事故も多い。</a:t>
          </a:r>
          <a:endParaRPr lang="ja-JP" altLang="ja-JP">
            <a:solidFill>
              <a:srgbClr val="002060"/>
            </a:solidFill>
            <a:effectLst/>
            <a:latin typeface="メイリオ" panose="020B0604030504040204" pitchFamily="50" charset="-128"/>
            <a:ea typeface="メイリオ" panose="020B0604030504040204" pitchFamily="50" charset="-128"/>
          </a:endParaRPr>
        </a:p>
        <a:p>
          <a:pPr>
            <a:lnSpc>
              <a:spcPts val="1700"/>
            </a:lnSpc>
          </a:pPr>
          <a:r>
            <a:rPr kumimoji="1" lang="ja-JP" altLang="ja-JP" sz="1100" b="0" i="0">
              <a:solidFill>
                <a:srgbClr val="002060"/>
              </a:solidFill>
              <a:effectLst/>
              <a:latin typeface="メイリオ" panose="020B0604030504040204" pitchFamily="50" charset="-128"/>
              <a:ea typeface="メイリオ" panose="020B0604030504040204" pitchFamily="50" charset="-128"/>
              <a:cs typeface="+mn-cs"/>
            </a:rPr>
            <a:t>そのためには、</a:t>
          </a:r>
          <a:r>
            <a:rPr kumimoji="1" lang="ja-JP" altLang="ja-JP" sz="1100" b="1" i="0">
              <a:solidFill>
                <a:srgbClr val="002060"/>
              </a:solidFill>
              <a:effectLst/>
              <a:latin typeface="メイリオ" panose="020B0604030504040204" pitchFamily="50" charset="-128"/>
              <a:ea typeface="メイリオ" panose="020B0604030504040204" pitchFamily="50" charset="-128"/>
              <a:cs typeface="+mn-cs"/>
            </a:rPr>
            <a:t>見せる停止 </a:t>
          </a:r>
          <a:r>
            <a:rPr kumimoji="1" lang="ja-JP" altLang="ja-JP" sz="1100" b="0" i="0">
              <a:solidFill>
                <a:srgbClr val="002060"/>
              </a:solidFill>
              <a:effectLst/>
              <a:latin typeface="メイリオ" panose="020B0604030504040204" pitchFamily="50" charset="-128"/>
              <a:ea typeface="メイリオ" panose="020B0604030504040204" pitchFamily="50" charset="-128"/>
              <a:cs typeface="+mn-cs"/>
            </a:rPr>
            <a:t>や </a:t>
          </a:r>
          <a:r>
            <a:rPr kumimoji="1" lang="ja-JP" altLang="ja-JP" sz="1100" b="1" i="0">
              <a:solidFill>
                <a:srgbClr val="002060"/>
              </a:solidFill>
              <a:effectLst/>
              <a:latin typeface="メイリオ" panose="020B0604030504040204" pitchFamily="50" charset="-128"/>
              <a:ea typeface="メイリオ" panose="020B0604030504040204" pitchFamily="50" charset="-128"/>
              <a:cs typeface="+mn-cs"/>
            </a:rPr>
            <a:t>早めの合図</a:t>
          </a:r>
          <a:r>
            <a:rPr kumimoji="1" lang="ja-JP" altLang="ja-JP" sz="1100" b="0" i="0">
              <a:solidFill>
                <a:srgbClr val="002060"/>
              </a:solidFill>
              <a:effectLst/>
              <a:latin typeface="メイリオ" panose="020B0604030504040204" pitchFamily="50" charset="-128"/>
              <a:ea typeface="メイリオ" panose="020B0604030504040204" pitchFamily="50" charset="-128"/>
              <a:cs typeface="+mn-cs"/>
            </a:rPr>
            <a:t>等を意識し実践する必要があります。</a:t>
          </a:r>
          <a:endParaRPr lang="ja-JP" altLang="ja-JP">
            <a:solidFill>
              <a:srgbClr val="002060"/>
            </a:solidFill>
            <a:effectLst/>
            <a:latin typeface="メイリオ" panose="020B0604030504040204" pitchFamily="50" charset="-128"/>
            <a:ea typeface="メイリオ" panose="020B0604030504040204" pitchFamily="50" charset="-128"/>
          </a:endParaRPr>
        </a:p>
        <a:p>
          <a:pPr>
            <a:lnSpc>
              <a:spcPts val="1700"/>
            </a:lnSpc>
          </a:pPr>
          <a:r>
            <a:rPr lang="ja-JP" altLang="en-US" sz="1100" b="1" i="0">
              <a:solidFill>
                <a:srgbClr val="002060"/>
              </a:solidFill>
              <a:latin typeface="メイリオ" panose="020B0604030504040204" pitchFamily="50" charset="-128"/>
              <a:ea typeface="メイリオ" panose="020B0604030504040204" pitchFamily="50" charset="-128"/>
              <a:cs typeface="+mn-cs"/>
            </a:rPr>
            <a:t>■　</a:t>
          </a:r>
          <a:r>
            <a:rPr lang="ja-JP" altLang="en-US" sz="1100" b="1" i="0">
              <a:solidFill>
                <a:srgbClr val="C00000"/>
              </a:solidFill>
              <a:latin typeface="メイリオ" panose="020B0604030504040204" pitchFamily="50" charset="-128"/>
              <a:ea typeface="メイリオ" panose="020B0604030504040204" pitchFamily="50" charset="-128"/>
              <a:cs typeface="+mn-cs"/>
            </a:rPr>
            <a:t>駐車車両や工作物への衝突</a:t>
          </a:r>
          <a:r>
            <a:rPr lang="ja-JP" altLang="en-US" sz="1100" b="1" i="0">
              <a:solidFill>
                <a:srgbClr val="002060"/>
              </a:solidFill>
              <a:latin typeface="メイリオ" panose="020B0604030504040204" pitchFamily="50" charset="-128"/>
              <a:ea typeface="メイリオ" panose="020B0604030504040204" pitchFamily="50" charset="-128"/>
              <a:cs typeface="+mn-cs"/>
            </a:rPr>
            <a:t>は、</a:t>
          </a:r>
          <a:r>
            <a:rPr lang="ja-JP" altLang="en-US" sz="1100" b="0" i="0">
              <a:solidFill>
                <a:srgbClr val="002060"/>
              </a:solidFill>
              <a:latin typeface="メイリオ" panose="020B0604030504040204" pitchFamily="50" charset="-128"/>
              <a:ea typeface="メイリオ" panose="020B0604030504040204" pitchFamily="50" charset="-128"/>
              <a:cs typeface="+mn-cs"/>
            </a:rPr>
            <a:t>　≫ </a:t>
          </a:r>
          <a:r>
            <a:rPr lang="ja-JP" altLang="en-US" sz="1100" b="1" i="0">
              <a:solidFill>
                <a:srgbClr val="002060"/>
              </a:solidFill>
              <a:latin typeface="メイリオ" panose="020B0604030504040204" pitchFamily="50" charset="-128"/>
              <a:ea typeface="メイリオ" panose="020B0604030504040204" pitchFamily="50" charset="-128"/>
              <a:cs typeface="+mn-cs"/>
            </a:rPr>
            <a:t>意思がないので回避してくれない。</a:t>
          </a:r>
        </a:p>
        <a:p>
          <a:pPr>
            <a:lnSpc>
              <a:spcPts val="1700"/>
            </a:lnSpc>
          </a:pPr>
          <a:r>
            <a:rPr lang="ja-JP" altLang="en-US" sz="1100" b="0" i="0">
              <a:solidFill>
                <a:srgbClr val="002060"/>
              </a:solidFill>
              <a:latin typeface="メイリオ" panose="020B0604030504040204" pitchFamily="50" charset="-128"/>
              <a:ea typeface="メイリオ" panose="020B0604030504040204" pitchFamily="50" charset="-128"/>
              <a:cs typeface="+mn-cs"/>
            </a:rPr>
            <a:t>　≫ </a:t>
          </a:r>
          <a:r>
            <a:rPr lang="ja-JP" altLang="en-US" sz="1100" b="1" i="0">
              <a:solidFill>
                <a:srgbClr val="002060"/>
              </a:solidFill>
              <a:latin typeface="メイリオ" panose="020B0604030504040204" pitchFamily="50" charset="-128"/>
              <a:ea typeface="メイリオ" panose="020B0604030504040204" pitchFamily="50" charset="-128"/>
              <a:cs typeface="+mn-cs"/>
            </a:rPr>
            <a:t>回避できるのは、ドライバーのみ。</a:t>
          </a:r>
          <a:r>
            <a:rPr lang="ja-JP" altLang="en-US" sz="1100" b="0" i="0">
              <a:solidFill>
                <a:srgbClr val="002060"/>
              </a:solidFill>
              <a:latin typeface="メイリオ" panose="020B0604030504040204" pitchFamily="50" charset="-128"/>
              <a:ea typeface="メイリオ" panose="020B0604030504040204" pitchFamily="50" charset="-128"/>
              <a:cs typeface="+mn-cs"/>
            </a:rPr>
            <a:t>　≫</a:t>
          </a:r>
          <a:r>
            <a:rPr lang="ja-JP" altLang="en-US" sz="1100" b="1" i="0">
              <a:solidFill>
                <a:srgbClr val="002060"/>
              </a:solidFill>
              <a:latin typeface="メイリオ" panose="020B0604030504040204" pitchFamily="50" charset="-128"/>
              <a:ea typeface="メイリオ" panose="020B0604030504040204" pitchFamily="50" charset="-128"/>
              <a:cs typeface="+mn-cs"/>
            </a:rPr>
            <a:t> 原因は全てドライバーにある。</a:t>
          </a:r>
          <a:r>
            <a:rPr lang="ja-JP" altLang="en-US" sz="1100" b="0" i="0">
              <a:solidFill>
                <a:srgbClr val="002060"/>
              </a:solidFill>
              <a:latin typeface="メイリオ" panose="020B0604030504040204" pitchFamily="50" charset="-128"/>
              <a:ea typeface="メイリオ" panose="020B0604030504040204" pitchFamily="50" charset="-128"/>
              <a:cs typeface="+mn-cs"/>
            </a:rPr>
            <a:t>　</a:t>
          </a:r>
          <a:endParaRPr lang="en-US" altLang="ja-JP" sz="1100" b="0" i="0">
            <a:solidFill>
              <a:srgbClr val="002060"/>
            </a:solidFill>
            <a:latin typeface="メイリオ" panose="020B0604030504040204" pitchFamily="50" charset="-128"/>
            <a:ea typeface="メイリオ" panose="020B0604030504040204" pitchFamily="50" charset="-128"/>
            <a:cs typeface="+mn-cs"/>
          </a:endParaRPr>
        </a:p>
        <a:p>
          <a:pPr>
            <a:lnSpc>
              <a:spcPts val="1700"/>
            </a:lnSpc>
          </a:pPr>
          <a:r>
            <a:rPr lang="ja-JP" altLang="en-US" sz="1100" b="0" i="0">
              <a:solidFill>
                <a:srgbClr val="002060"/>
              </a:solidFill>
              <a:latin typeface="メイリオ" panose="020B0604030504040204" pitchFamily="50" charset="-128"/>
              <a:ea typeface="メイリオ" panose="020B0604030504040204" pitchFamily="50" charset="-128"/>
              <a:cs typeface="+mn-cs"/>
            </a:rPr>
            <a:t>バック事故など物への衝突を無くすには、　原因であるドライバー自身が、車の特性等を理解したうえで　</a:t>
          </a:r>
          <a:r>
            <a:rPr lang="ja-JP" altLang="en-US" sz="1100" b="1" i="0">
              <a:solidFill>
                <a:srgbClr val="002060"/>
              </a:solidFill>
              <a:latin typeface="メイリオ" panose="020B0604030504040204" pitchFamily="50" charset="-128"/>
              <a:ea typeface="メイリオ" panose="020B0604030504040204" pitchFamily="50" charset="-128"/>
              <a:cs typeface="+mn-cs"/>
            </a:rPr>
            <a:t>停まる。　確認する。　やり直す。</a:t>
          </a:r>
          <a:endParaRPr lang="ja-JP" altLang="en-US" sz="1100" b="0" i="0">
            <a:solidFill>
              <a:srgbClr val="002060"/>
            </a:solidFill>
            <a:latin typeface="メイリオ" panose="020B0604030504040204" pitchFamily="50" charset="-128"/>
            <a:ea typeface="メイリオ" panose="020B0604030504040204" pitchFamily="50" charset="-128"/>
            <a:cs typeface="+mn-cs"/>
          </a:endParaRPr>
        </a:p>
        <a:p>
          <a:pPr>
            <a:lnSpc>
              <a:spcPts val="1700"/>
            </a:lnSpc>
          </a:pPr>
          <a:r>
            <a:rPr lang="ja-JP" altLang="en-US" sz="1100" b="0" i="0">
              <a:solidFill>
                <a:srgbClr val="002060"/>
              </a:solidFill>
              <a:latin typeface="メイリオ" panose="020B0604030504040204" pitchFamily="50" charset="-128"/>
              <a:ea typeface="メイリオ" panose="020B0604030504040204" pitchFamily="50" charset="-128"/>
              <a:cs typeface="+mn-cs"/>
            </a:rPr>
            <a:t>意識をもって実践すれば回避できます。</a:t>
          </a:r>
          <a:endParaRPr kumimoji="1" lang="ja-JP" altLang="en-US" sz="1100">
            <a:solidFill>
              <a:srgbClr val="002060"/>
            </a:solidFill>
            <a:latin typeface="メイリオ" panose="020B0604030504040204" pitchFamily="50" charset="-128"/>
            <a:ea typeface="メイリオ" panose="020B0604030504040204" pitchFamily="50" charset="-128"/>
          </a:endParaRPr>
        </a:p>
      </xdr:txBody>
    </xdr:sp>
    <xdr:clientData/>
  </xdr:twoCellAnchor>
  <xdr:twoCellAnchor>
    <xdr:from>
      <xdr:col>6</xdr:col>
      <xdr:colOff>250885</xdr:colOff>
      <xdr:row>56</xdr:row>
      <xdr:rowOff>83568</xdr:rowOff>
    </xdr:from>
    <xdr:to>
      <xdr:col>12</xdr:col>
      <xdr:colOff>250885</xdr:colOff>
      <xdr:row>57</xdr:row>
      <xdr:rowOff>225365</xdr:rowOff>
    </xdr:to>
    <xdr:sp macro="" textlink="">
      <xdr:nvSpPr>
        <xdr:cNvPr id="148" name="1 つの角を切り取った四角形 432">
          <a:extLst>
            <a:ext uri="{FF2B5EF4-FFF2-40B4-BE49-F238E27FC236}">
              <a16:creationId xmlns:a16="http://schemas.microsoft.com/office/drawing/2014/main" id="{87238B69-D0CA-4337-B674-0FBCE271390B}"/>
            </a:ext>
          </a:extLst>
        </xdr:cNvPr>
        <xdr:cNvSpPr/>
      </xdr:nvSpPr>
      <xdr:spPr>
        <a:xfrm>
          <a:off x="3670360" y="12942318"/>
          <a:ext cx="2686050" cy="379922"/>
        </a:xfrm>
        <a:prstGeom prst="snip1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ja-JP" altLang="en-US" sz="1400" b="1" baseline="0">
              <a:solidFill>
                <a:schemeClr val="lt1"/>
              </a:solidFill>
              <a:latin typeface="メイリオ" panose="020B0604030504040204" pitchFamily="50" charset="-128"/>
              <a:ea typeface="メイリオ" panose="020B0604030504040204" pitchFamily="50" charset="-128"/>
              <a:cs typeface="+mn-cs"/>
            </a:rPr>
            <a:t>もう一つの交通事故の考え方</a:t>
          </a:r>
          <a:endParaRPr kumimoji="1" lang="ja-JP" altLang="en-US" sz="1400" b="1">
            <a:latin typeface="メイリオ" panose="020B0604030504040204" pitchFamily="50" charset="-128"/>
            <a:ea typeface="メイリオ" panose="020B0604030504040204" pitchFamily="50" charset="-128"/>
          </a:endParaRPr>
        </a:p>
      </xdr:txBody>
    </xdr:sp>
    <xdr:clientData/>
  </xdr:twoCellAnchor>
  <xdr:twoCellAnchor>
    <xdr:from>
      <xdr:col>18</xdr:col>
      <xdr:colOff>47625</xdr:colOff>
      <xdr:row>28</xdr:row>
      <xdr:rowOff>38100</xdr:rowOff>
    </xdr:from>
    <xdr:to>
      <xdr:col>25</xdr:col>
      <xdr:colOff>123825</xdr:colOff>
      <xdr:row>36</xdr:row>
      <xdr:rowOff>159808</xdr:rowOff>
    </xdr:to>
    <xdr:sp macro="" textlink="">
      <xdr:nvSpPr>
        <xdr:cNvPr id="150" name="正方形/長方形 149">
          <a:extLst>
            <a:ext uri="{FF2B5EF4-FFF2-40B4-BE49-F238E27FC236}">
              <a16:creationId xmlns:a16="http://schemas.microsoft.com/office/drawing/2014/main" id="{10C90B90-2510-441E-B26A-DB2B6399B4DC}"/>
            </a:ext>
          </a:extLst>
        </xdr:cNvPr>
        <xdr:cNvSpPr/>
      </xdr:nvSpPr>
      <xdr:spPr>
        <a:xfrm>
          <a:off x="8839200" y="6705600"/>
          <a:ext cx="3324225" cy="2026708"/>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tIns="0" bIns="0" rtlCol="0" anchor="ctr"/>
        <a:lstStyle/>
        <a:p>
          <a:pPr algn="l">
            <a:lnSpc>
              <a:spcPts val="2000"/>
            </a:lnSpc>
          </a:pPr>
          <a:r>
            <a:rPr kumimoji="1" lang="ja-JP" altLang="en-US" sz="1200" b="1">
              <a:solidFill>
                <a:srgbClr val="002060"/>
              </a:solidFill>
              <a:latin typeface="メイリオ" panose="020B0604030504040204" pitchFamily="50" charset="-128"/>
              <a:ea typeface="メイリオ" panose="020B0604030504040204" pitchFamily="50" charset="-128"/>
            </a:rPr>
            <a:t>理由・根拠</a:t>
          </a:r>
        </a:p>
        <a:p>
          <a:pPr algn="l">
            <a:lnSpc>
              <a:spcPts val="1900"/>
            </a:lnSpc>
          </a:pPr>
          <a:r>
            <a:rPr kumimoji="1" lang="ja-JP" altLang="en-US" sz="1200" b="1">
              <a:solidFill>
                <a:srgbClr val="002060"/>
              </a:solidFill>
              <a:latin typeface="メイリオ" panose="020B0604030504040204" pitchFamily="50" charset="-128"/>
              <a:ea typeface="メイリオ" panose="020B0604030504040204" pitchFamily="50" charset="-128"/>
            </a:rPr>
            <a:t>Ａ</a:t>
          </a:r>
          <a:r>
            <a:rPr kumimoji="1" lang="ja-JP" altLang="en-US" sz="1200">
              <a:solidFill>
                <a:srgbClr val="002060"/>
              </a:solidFill>
              <a:latin typeface="メイリオ" panose="020B0604030504040204" pitchFamily="50" charset="-128"/>
              <a:ea typeface="メイリオ" panose="020B0604030504040204" pitchFamily="50" charset="-128"/>
            </a:rPr>
            <a:t>見えなくなる死角を事前に見る。</a:t>
          </a:r>
        </a:p>
        <a:p>
          <a:pPr algn="l">
            <a:lnSpc>
              <a:spcPts val="1900"/>
            </a:lnSpc>
          </a:pPr>
          <a:r>
            <a:rPr kumimoji="1" lang="ja-JP" altLang="en-US" sz="1200" b="1">
              <a:solidFill>
                <a:srgbClr val="002060"/>
              </a:solidFill>
              <a:latin typeface="メイリオ" panose="020B0604030504040204" pitchFamily="50" charset="-128"/>
              <a:ea typeface="メイリオ" panose="020B0604030504040204" pitchFamily="50" charset="-128"/>
            </a:rPr>
            <a:t>Ｂ</a:t>
          </a:r>
          <a:r>
            <a:rPr kumimoji="1" lang="ja-JP" altLang="en-US" sz="1200">
              <a:solidFill>
                <a:srgbClr val="002060"/>
              </a:solidFill>
              <a:latin typeface="メイリオ" panose="020B0604030504040204" pitchFamily="50" charset="-128"/>
              <a:ea typeface="メイリオ" panose="020B0604030504040204" pitchFamily="50" charset="-128"/>
            </a:rPr>
            <a:t>車は急に止まらない。</a:t>
          </a:r>
          <a:endParaRPr kumimoji="1" lang="en-US" altLang="ja-JP" sz="1200">
            <a:solidFill>
              <a:srgbClr val="002060"/>
            </a:solidFill>
            <a:latin typeface="メイリオ" panose="020B0604030504040204" pitchFamily="50" charset="-128"/>
            <a:ea typeface="メイリオ" panose="020B0604030504040204" pitchFamily="50" charset="-128"/>
          </a:endParaRPr>
        </a:p>
        <a:p>
          <a:pPr algn="l">
            <a:lnSpc>
              <a:spcPts val="1900"/>
            </a:lnSpc>
          </a:pPr>
          <a:r>
            <a:rPr kumimoji="1" lang="ja-JP" altLang="en-US" sz="1200" b="1">
              <a:solidFill>
                <a:srgbClr val="002060"/>
              </a:solidFill>
              <a:latin typeface="メイリオ" panose="020B0604030504040204" pitchFamily="50" charset="-128"/>
              <a:ea typeface="メイリオ" panose="020B0604030504040204" pitchFamily="50" charset="-128"/>
            </a:rPr>
            <a:t>Ｃ</a:t>
          </a:r>
          <a:r>
            <a:rPr kumimoji="1" lang="ja-JP" altLang="en-US" sz="1200">
              <a:solidFill>
                <a:srgbClr val="002060"/>
              </a:solidFill>
              <a:latin typeface="メイリオ" panose="020B0604030504040204" pitchFamily="50" charset="-128"/>
              <a:ea typeface="メイリオ" panose="020B0604030504040204" pitchFamily="50" charset="-128"/>
            </a:rPr>
            <a:t>・自身の車両感覚は曖昧</a:t>
          </a:r>
          <a:endParaRPr kumimoji="1" lang="en-US" altLang="ja-JP" sz="1200">
            <a:solidFill>
              <a:srgbClr val="002060"/>
            </a:solidFill>
            <a:latin typeface="メイリオ" panose="020B0604030504040204" pitchFamily="50" charset="-128"/>
            <a:ea typeface="メイリオ" panose="020B0604030504040204" pitchFamily="50" charset="-128"/>
          </a:endParaRPr>
        </a:p>
        <a:p>
          <a:pPr algn="l">
            <a:lnSpc>
              <a:spcPts val="1900"/>
            </a:lnSpc>
          </a:pPr>
          <a:r>
            <a:rPr kumimoji="1" lang="ja-JP" altLang="en-US" sz="1200">
              <a:solidFill>
                <a:srgbClr val="002060"/>
              </a:solidFill>
              <a:latin typeface="メイリオ" panose="020B0604030504040204" pitchFamily="50" charset="-128"/>
              <a:ea typeface="メイリオ" panose="020B0604030504040204" pitchFamily="50" charset="-128"/>
            </a:rPr>
            <a:t>　・バックは真っ直ぐバックが基本</a:t>
          </a:r>
        </a:p>
        <a:p>
          <a:pPr algn="l">
            <a:lnSpc>
              <a:spcPts val="1900"/>
            </a:lnSpc>
          </a:pPr>
          <a:r>
            <a:rPr kumimoji="1" lang="ja-JP" altLang="en-US" sz="1200">
              <a:solidFill>
                <a:srgbClr val="002060"/>
              </a:solidFill>
              <a:latin typeface="メイリオ" panose="020B0604030504040204" pitchFamily="50" charset="-128"/>
              <a:ea typeface="メイリオ" panose="020B0604030504040204" pitchFamily="50" charset="-128"/>
            </a:rPr>
            <a:t>　・左右の衝突リスクを無くす。</a:t>
          </a:r>
          <a:endParaRPr kumimoji="1" lang="en-US" altLang="ja-JP" sz="1200">
            <a:solidFill>
              <a:srgbClr val="002060"/>
            </a:solidFill>
            <a:latin typeface="メイリオ" panose="020B0604030504040204" pitchFamily="50" charset="-128"/>
            <a:ea typeface="メイリオ" panose="020B0604030504040204" pitchFamily="50" charset="-128"/>
          </a:endParaRPr>
        </a:p>
        <a:p>
          <a:pPr algn="l">
            <a:lnSpc>
              <a:spcPts val="1800"/>
            </a:lnSpc>
          </a:pPr>
          <a:r>
            <a:rPr kumimoji="1" lang="ja-JP" altLang="en-US" sz="1200" b="1">
              <a:solidFill>
                <a:srgbClr val="002060"/>
              </a:solidFill>
              <a:latin typeface="メイリオ" panose="020B0604030504040204" pitchFamily="50" charset="-128"/>
              <a:ea typeface="メイリオ" panose="020B0604030504040204" pitchFamily="50" charset="-128"/>
            </a:rPr>
            <a:t>Ｄ</a:t>
          </a:r>
          <a:r>
            <a:rPr kumimoji="1" lang="ja-JP" altLang="en-US" sz="1200">
              <a:solidFill>
                <a:srgbClr val="002060"/>
              </a:solidFill>
              <a:latin typeface="メイリオ" panose="020B0604030504040204" pitchFamily="50" charset="-128"/>
              <a:ea typeface="メイリオ" panose="020B0604030504040204" pitchFamily="50" charset="-128"/>
            </a:rPr>
            <a:t>・見落としを補う。</a:t>
          </a:r>
          <a:endParaRPr kumimoji="1" lang="en-US" altLang="ja-JP" sz="1200">
            <a:solidFill>
              <a:srgbClr val="002060"/>
            </a:solidFill>
            <a:latin typeface="メイリオ" panose="020B0604030504040204" pitchFamily="50" charset="-128"/>
            <a:ea typeface="メイリオ" panose="020B0604030504040204" pitchFamily="50" charset="-128"/>
          </a:endParaRPr>
        </a:p>
        <a:p>
          <a:pPr algn="l">
            <a:lnSpc>
              <a:spcPts val="1900"/>
            </a:lnSpc>
          </a:pPr>
          <a:r>
            <a:rPr kumimoji="1" lang="ja-JP" altLang="en-US" sz="1200">
              <a:solidFill>
                <a:srgbClr val="002060"/>
              </a:solidFill>
              <a:latin typeface="メイリオ" panose="020B0604030504040204" pitchFamily="50" charset="-128"/>
              <a:ea typeface="メイリオ" panose="020B0604030504040204" pitchFamily="50" charset="-128"/>
            </a:rPr>
            <a:t>　・最後の安全確認・損傷の軽減</a:t>
          </a:r>
        </a:p>
        <a:p>
          <a:pPr algn="l"/>
          <a:endParaRPr kumimoji="1" lang="ja-JP" altLang="en-US" sz="1200">
            <a:solidFill>
              <a:srgbClr val="002060"/>
            </a:solidFill>
            <a:latin typeface="メイリオ" panose="020B0604030504040204" pitchFamily="50" charset="-128"/>
            <a:ea typeface="メイリオ" panose="020B0604030504040204" pitchFamily="50" charset="-128"/>
          </a:endParaRPr>
        </a:p>
        <a:p>
          <a:pPr algn="l">
            <a:lnSpc>
              <a:spcPts val="2100"/>
            </a:lnSpc>
          </a:pPr>
          <a:endParaRPr kumimoji="1" lang="ja-JP" altLang="en-US" sz="1200">
            <a:solidFill>
              <a:srgbClr val="002060"/>
            </a:solidFill>
            <a:latin typeface="メイリオ" panose="020B0604030504040204" pitchFamily="50" charset="-128"/>
            <a:ea typeface="メイリオ" panose="020B0604030504040204" pitchFamily="50" charset="-128"/>
          </a:endParaRPr>
        </a:p>
      </xdr:txBody>
    </xdr:sp>
    <xdr:clientData/>
  </xdr:twoCellAnchor>
  <xdr:twoCellAnchor>
    <xdr:from>
      <xdr:col>18</xdr:col>
      <xdr:colOff>47626</xdr:colOff>
      <xdr:row>22</xdr:row>
      <xdr:rowOff>95250</xdr:rowOff>
    </xdr:from>
    <xdr:to>
      <xdr:col>25</xdr:col>
      <xdr:colOff>123825</xdr:colOff>
      <xdr:row>28</xdr:row>
      <xdr:rowOff>28575</xdr:rowOff>
    </xdr:to>
    <xdr:sp macro="" textlink="">
      <xdr:nvSpPr>
        <xdr:cNvPr id="151" name="正方形/長方形 150">
          <a:extLst>
            <a:ext uri="{FF2B5EF4-FFF2-40B4-BE49-F238E27FC236}">
              <a16:creationId xmlns:a16="http://schemas.microsoft.com/office/drawing/2014/main" id="{971E0899-E86D-4D51-8EF6-83AA3E7DF552}"/>
            </a:ext>
          </a:extLst>
        </xdr:cNvPr>
        <xdr:cNvSpPr/>
      </xdr:nvSpPr>
      <xdr:spPr>
        <a:xfrm>
          <a:off x="8839201" y="4857750"/>
          <a:ext cx="3324224" cy="1362075"/>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tIns="0" bIns="0" rtlCol="0" anchor="ctr"/>
        <a:lstStyle/>
        <a:p>
          <a:pPr algn="l">
            <a:lnSpc>
              <a:spcPts val="2200"/>
            </a:lnSpc>
          </a:pPr>
          <a:r>
            <a:rPr kumimoji="1" lang="ja-JP" altLang="en-US" sz="1200" b="1">
              <a:solidFill>
                <a:srgbClr val="002060"/>
              </a:solidFill>
              <a:latin typeface="メイリオ" panose="020B0604030504040204" pitchFamily="50" charset="-128"/>
              <a:ea typeface="メイリオ" panose="020B0604030504040204" pitchFamily="50" charset="-128"/>
            </a:rPr>
            <a:t>バック駐車行動</a:t>
          </a:r>
        </a:p>
        <a:p>
          <a:pPr algn="l">
            <a:lnSpc>
              <a:spcPts val="1900"/>
            </a:lnSpc>
          </a:pPr>
          <a:r>
            <a:rPr kumimoji="1" lang="ja-JP" altLang="en-US" sz="1200" b="1">
              <a:solidFill>
                <a:srgbClr val="002060"/>
              </a:solidFill>
              <a:latin typeface="メイリオ" panose="020B0604030504040204" pitchFamily="50" charset="-128"/>
              <a:ea typeface="メイリオ" panose="020B0604030504040204" pitchFamily="50" charset="-128"/>
            </a:rPr>
            <a:t>ア</a:t>
          </a:r>
          <a:r>
            <a:rPr kumimoji="1" lang="ja-JP" altLang="en-US" sz="1200">
              <a:solidFill>
                <a:srgbClr val="002060"/>
              </a:solidFill>
              <a:latin typeface="メイリオ" panose="020B0604030504040204" pitchFamily="50" charset="-128"/>
              <a:ea typeface="メイリオ" panose="020B0604030504040204" pitchFamily="50" charset="-128"/>
            </a:rPr>
            <a:t> 二段階停止　最後は</a:t>
          </a:r>
          <a:r>
            <a:rPr kumimoji="1" lang="en-US" altLang="ja-JP" sz="1200">
              <a:solidFill>
                <a:srgbClr val="002060"/>
              </a:solidFill>
              <a:latin typeface="メイリオ" panose="020B0604030504040204" pitchFamily="50" charset="-128"/>
              <a:ea typeface="メイリオ" panose="020B0604030504040204" pitchFamily="50" charset="-128"/>
            </a:rPr>
            <a:t>2</a:t>
          </a:r>
          <a:r>
            <a:rPr kumimoji="1" lang="ja-JP" altLang="en-US" sz="1200">
              <a:solidFill>
                <a:srgbClr val="002060"/>
              </a:solidFill>
              <a:latin typeface="メイリオ" panose="020B0604030504040204" pitchFamily="50" charset="-128"/>
              <a:ea typeface="メイリオ" panose="020B0604030504040204" pitchFamily="50" charset="-128"/>
            </a:rPr>
            <a:t>～</a:t>
          </a:r>
          <a:r>
            <a:rPr kumimoji="1" lang="en-US" altLang="ja-JP" sz="1200">
              <a:solidFill>
                <a:srgbClr val="002060"/>
              </a:solidFill>
              <a:latin typeface="メイリオ" panose="020B0604030504040204" pitchFamily="50" charset="-128"/>
              <a:ea typeface="メイリオ" panose="020B0604030504040204" pitchFamily="50" charset="-128"/>
            </a:rPr>
            <a:t>3</a:t>
          </a:r>
          <a:r>
            <a:rPr kumimoji="1" lang="ja-JP" altLang="en-US" sz="1200">
              <a:solidFill>
                <a:srgbClr val="002060"/>
              </a:solidFill>
              <a:latin typeface="メイリオ" panose="020B0604030504040204" pitchFamily="50" charset="-128"/>
              <a:ea typeface="メイリオ" panose="020B0604030504040204" pitchFamily="50" charset="-128"/>
            </a:rPr>
            <a:t>ｍ手前で停止</a:t>
          </a:r>
          <a:endParaRPr kumimoji="1" lang="en-US" altLang="ja-JP" sz="1200">
            <a:solidFill>
              <a:srgbClr val="002060"/>
            </a:solidFill>
            <a:latin typeface="メイリオ" panose="020B0604030504040204" pitchFamily="50" charset="-128"/>
            <a:ea typeface="メイリオ" panose="020B0604030504040204" pitchFamily="50" charset="-128"/>
          </a:endParaRPr>
        </a:p>
        <a:p>
          <a:pPr algn="l">
            <a:lnSpc>
              <a:spcPts val="1900"/>
            </a:lnSpc>
          </a:pPr>
          <a:r>
            <a:rPr kumimoji="1" lang="ja-JP" altLang="en-US" sz="1200" b="1">
              <a:solidFill>
                <a:srgbClr val="002060"/>
              </a:solidFill>
              <a:latin typeface="メイリオ" panose="020B0604030504040204" pitchFamily="50" charset="-128"/>
              <a:ea typeface="メイリオ" panose="020B0604030504040204" pitchFamily="50" charset="-128"/>
            </a:rPr>
            <a:t>イ</a:t>
          </a:r>
          <a:r>
            <a:rPr kumimoji="1" lang="ja-JP" altLang="en-US" sz="1200">
              <a:solidFill>
                <a:srgbClr val="002060"/>
              </a:solidFill>
              <a:latin typeface="メイリオ" panose="020B0604030504040204" pitchFamily="50" charset="-128"/>
              <a:ea typeface="メイリオ" panose="020B0604030504040204" pitchFamily="50" charset="-128"/>
            </a:rPr>
            <a:t> 停止して駐車スペースの確認</a:t>
          </a:r>
        </a:p>
        <a:p>
          <a:pPr marL="0" marR="0" lvl="0" indent="0" algn="l" defTabSz="914400" eaLnBrk="1" fontAlgn="auto" latinLnBrk="0" hangingPunct="1">
            <a:lnSpc>
              <a:spcPts val="1900"/>
            </a:lnSpc>
            <a:spcBef>
              <a:spcPts val="0"/>
            </a:spcBef>
            <a:spcAft>
              <a:spcPts val="0"/>
            </a:spcAft>
            <a:buClrTx/>
            <a:buSzTx/>
            <a:buFontTx/>
            <a:buNone/>
            <a:tabLst/>
            <a:defRPr/>
          </a:pPr>
          <a:r>
            <a:rPr kumimoji="1" lang="ja-JP" altLang="ja-JP" sz="1200" b="1">
              <a:solidFill>
                <a:srgbClr val="002060"/>
              </a:solidFill>
              <a:effectLst/>
              <a:latin typeface="メイリオ" panose="020B0604030504040204" pitchFamily="50" charset="-128"/>
              <a:ea typeface="メイリオ" panose="020B0604030504040204" pitchFamily="50" charset="-128"/>
              <a:cs typeface="+mn-cs"/>
            </a:rPr>
            <a:t>ウ</a:t>
          </a:r>
          <a:r>
            <a:rPr kumimoji="1" lang="ja-JP" altLang="ja-JP" sz="1200">
              <a:solidFill>
                <a:srgbClr val="002060"/>
              </a:solidFill>
              <a:effectLst/>
              <a:latin typeface="メイリオ" panose="020B0604030504040204" pitchFamily="50" charset="-128"/>
              <a:ea typeface="メイリオ" panose="020B0604030504040204" pitchFamily="50" charset="-128"/>
              <a:cs typeface="+mn-cs"/>
            </a:rPr>
            <a:t> 安全確認してからバック</a:t>
          </a:r>
          <a:endParaRPr lang="ja-JP" altLang="ja-JP" sz="1200">
            <a:solidFill>
              <a:srgbClr val="002060"/>
            </a:solidFill>
            <a:effectLst/>
            <a:latin typeface="メイリオ" panose="020B0604030504040204" pitchFamily="50" charset="-128"/>
            <a:ea typeface="メイリオ" panose="020B0604030504040204" pitchFamily="50" charset="-128"/>
          </a:endParaRPr>
        </a:p>
        <a:p>
          <a:pPr algn="l">
            <a:lnSpc>
              <a:spcPts val="2000"/>
            </a:lnSpc>
          </a:pPr>
          <a:r>
            <a:rPr kumimoji="1" lang="ja-JP" altLang="en-US" sz="1200" b="1">
              <a:solidFill>
                <a:srgbClr val="002060"/>
              </a:solidFill>
              <a:latin typeface="メイリオ" panose="020B0604030504040204" pitchFamily="50" charset="-128"/>
              <a:ea typeface="メイリオ" panose="020B0604030504040204" pitchFamily="50" charset="-128"/>
            </a:rPr>
            <a:t>エ</a:t>
          </a:r>
          <a:r>
            <a:rPr kumimoji="1" lang="ja-JP" altLang="en-US" sz="1200">
              <a:solidFill>
                <a:srgbClr val="002060"/>
              </a:solidFill>
              <a:latin typeface="メイリオ" panose="020B0604030504040204" pitchFamily="50" charset="-128"/>
              <a:ea typeface="メイリオ" panose="020B0604030504040204" pitchFamily="50" charset="-128"/>
            </a:rPr>
            <a:t>  切り返して真っ直ぐバック</a:t>
          </a:r>
        </a:p>
        <a:p>
          <a:pPr algn="l">
            <a:lnSpc>
              <a:spcPts val="2000"/>
            </a:lnSpc>
          </a:pPr>
          <a:endParaRPr kumimoji="1" lang="ja-JP" altLang="en-US" sz="1100">
            <a:solidFill>
              <a:srgbClr val="002060"/>
            </a:solidFill>
            <a:latin typeface="メイリオ" panose="020B0604030504040204" pitchFamily="50" charset="-128"/>
            <a:ea typeface="メイリオ" panose="020B0604030504040204" pitchFamily="50" charset="-128"/>
          </a:endParaRPr>
        </a:p>
      </xdr:txBody>
    </xdr:sp>
    <xdr:clientData/>
  </xdr:twoCellAnchor>
  <xdr:twoCellAnchor>
    <xdr:from>
      <xdr:col>13</xdr:col>
      <xdr:colOff>209550</xdr:colOff>
      <xdr:row>15</xdr:row>
      <xdr:rowOff>28575</xdr:rowOff>
    </xdr:from>
    <xdr:to>
      <xdr:col>18</xdr:col>
      <xdr:colOff>28575</xdr:colOff>
      <xdr:row>22</xdr:row>
      <xdr:rowOff>0</xdr:rowOff>
    </xdr:to>
    <xdr:sp macro="" textlink="">
      <xdr:nvSpPr>
        <xdr:cNvPr id="152" name="1 つの角を切り取った四角形 274">
          <a:extLst>
            <a:ext uri="{FF2B5EF4-FFF2-40B4-BE49-F238E27FC236}">
              <a16:creationId xmlns:a16="http://schemas.microsoft.com/office/drawing/2014/main" id="{40E4D4A0-C780-439B-9A8B-868F5BE1F0E7}"/>
            </a:ext>
          </a:extLst>
        </xdr:cNvPr>
        <xdr:cNvSpPr/>
      </xdr:nvSpPr>
      <xdr:spPr>
        <a:xfrm>
          <a:off x="6762750" y="3124200"/>
          <a:ext cx="2057400" cy="1638300"/>
        </a:xfrm>
        <a:prstGeom prst="snip1Rect">
          <a:avLst>
            <a:gd name="adj" fmla="val 8746"/>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lnSpc>
              <a:spcPts val="2200"/>
            </a:lnSpc>
          </a:pPr>
          <a:r>
            <a:rPr lang="ja-JP" altLang="en-US" sz="1400" b="1" baseline="0">
              <a:solidFill>
                <a:schemeClr val="lt1"/>
              </a:solidFill>
              <a:latin typeface="+mn-lt"/>
              <a:ea typeface="+mn-ea"/>
              <a:cs typeface="+mn-cs"/>
            </a:rPr>
            <a:t>図</a:t>
          </a:r>
          <a:r>
            <a:rPr lang="ja-JP" altLang="en-US" sz="1200" b="1" baseline="0">
              <a:solidFill>
                <a:schemeClr val="lt1"/>
              </a:solidFill>
              <a:latin typeface="+mn-lt"/>
              <a:ea typeface="+mn-ea"/>
              <a:cs typeface="+mn-cs"/>
            </a:rPr>
            <a:t>の①～④の地点で</a:t>
          </a:r>
        </a:p>
        <a:p>
          <a:pPr algn="ctr">
            <a:lnSpc>
              <a:spcPts val="1900"/>
            </a:lnSpc>
          </a:pPr>
          <a:r>
            <a:rPr lang="ja-JP" altLang="en-US" sz="1200" b="1" baseline="0">
              <a:solidFill>
                <a:schemeClr val="lt1"/>
              </a:solidFill>
              <a:latin typeface="+mn-lt"/>
              <a:ea typeface="+mn-ea"/>
              <a:cs typeface="+mn-cs"/>
            </a:rPr>
            <a:t>の行動と理由・根拠</a:t>
          </a:r>
        </a:p>
        <a:p>
          <a:pPr algn="ctr">
            <a:lnSpc>
              <a:spcPts val="1900"/>
            </a:lnSpc>
          </a:pPr>
          <a:r>
            <a:rPr lang="ja-JP" altLang="en-US" sz="1200" b="1" baseline="0">
              <a:solidFill>
                <a:schemeClr val="lt1"/>
              </a:solidFill>
              <a:latin typeface="+mn-lt"/>
              <a:ea typeface="+mn-ea"/>
              <a:cs typeface="+mn-cs"/>
            </a:rPr>
            <a:t>をア～エ及びＡ～Ｄ</a:t>
          </a:r>
        </a:p>
        <a:p>
          <a:pPr algn="ctr">
            <a:lnSpc>
              <a:spcPts val="1900"/>
            </a:lnSpc>
          </a:pPr>
          <a:r>
            <a:rPr lang="ja-JP" altLang="en-US" sz="1200" b="1" baseline="0">
              <a:solidFill>
                <a:schemeClr val="lt1"/>
              </a:solidFill>
              <a:latin typeface="+mn-lt"/>
              <a:ea typeface="+mn-ea"/>
              <a:cs typeface="+mn-cs"/>
            </a:rPr>
            <a:t>から選んで下記表の</a:t>
          </a:r>
        </a:p>
        <a:p>
          <a:pPr algn="ctr">
            <a:lnSpc>
              <a:spcPts val="1900"/>
            </a:lnSpc>
          </a:pPr>
          <a:r>
            <a:rPr lang="ja-JP" altLang="en-US" sz="1200" b="1" baseline="0">
              <a:solidFill>
                <a:schemeClr val="lt1"/>
              </a:solidFill>
              <a:latin typeface="+mn-lt"/>
              <a:ea typeface="+mn-ea"/>
              <a:cs typeface="+mn-cs"/>
            </a:rPr>
            <a:t>中に記入してください。</a:t>
          </a:r>
          <a:endParaRPr kumimoji="1" lang="ja-JP" altLang="en-US" sz="1200" b="1">
            <a:latin typeface="HGSｺﾞｼｯｸE" pitchFamily="50" charset="-128"/>
            <a:ea typeface="HGSｺﾞｼｯｸE" pitchFamily="50" charset="-128"/>
          </a:endParaRPr>
        </a:p>
      </xdr:txBody>
    </xdr:sp>
    <xdr:clientData/>
  </xdr:twoCellAnchor>
  <xdr:twoCellAnchor>
    <xdr:from>
      <xdr:col>1</xdr:col>
      <xdr:colOff>143932</xdr:colOff>
      <xdr:row>21</xdr:row>
      <xdr:rowOff>9527</xdr:rowOff>
    </xdr:from>
    <xdr:to>
      <xdr:col>12</xdr:col>
      <xdr:colOff>209550</xdr:colOff>
      <xdr:row>27</xdr:row>
      <xdr:rowOff>194734</xdr:rowOff>
    </xdr:to>
    <xdr:sp macro="" textlink="">
      <xdr:nvSpPr>
        <xdr:cNvPr id="250" name="正方形/長方形 249">
          <a:extLst>
            <a:ext uri="{FF2B5EF4-FFF2-40B4-BE49-F238E27FC236}">
              <a16:creationId xmlns:a16="http://schemas.microsoft.com/office/drawing/2014/main" id="{9E1365D4-FB6A-4C15-966E-4B7A8647CC06}"/>
            </a:ext>
          </a:extLst>
        </xdr:cNvPr>
        <xdr:cNvSpPr/>
      </xdr:nvSpPr>
      <xdr:spPr>
        <a:xfrm>
          <a:off x="1325032" y="4533902"/>
          <a:ext cx="4990043" cy="1613957"/>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lnSpc>
              <a:spcPts val="1900"/>
            </a:lnSpc>
          </a:pPr>
          <a:r>
            <a:rPr kumimoji="1" lang="ja-JP" altLang="en-US" sz="1100">
              <a:solidFill>
                <a:srgbClr val="002060"/>
              </a:solidFill>
              <a:latin typeface="メイリオ" panose="020B0604030504040204" pitchFamily="50" charset="-128"/>
              <a:ea typeface="メイリオ" panose="020B0604030504040204" pitchFamily="50" charset="-128"/>
            </a:rPr>
            <a:t>また、事故形態と衝突部位を見れば、事故原因が予測できます。</a:t>
          </a:r>
        </a:p>
        <a:p>
          <a:pPr algn="l">
            <a:lnSpc>
              <a:spcPts val="1900"/>
            </a:lnSpc>
          </a:pPr>
          <a:r>
            <a:rPr kumimoji="1" lang="ja-JP" altLang="en-US" sz="1100">
              <a:solidFill>
                <a:srgbClr val="002060"/>
              </a:solidFill>
              <a:latin typeface="メイリオ" panose="020B0604030504040204" pitchFamily="50" charset="-128"/>
              <a:ea typeface="メイリオ" panose="020B0604030504040204" pitchFamily="50" charset="-128"/>
            </a:rPr>
            <a:t>バック事故等を起こさないためには、車両感覚も必要不可欠です。</a:t>
          </a:r>
        </a:p>
        <a:p>
          <a:pPr algn="l">
            <a:lnSpc>
              <a:spcPts val="1800"/>
            </a:lnSpc>
          </a:pPr>
          <a:r>
            <a:rPr kumimoji="1" lang="ja-JP" altLang="en-US" sz="1100">
              <a:solidFill>
                <a:srgbClr val="002060"/>
              </a:solidFill>
              <a:latin typeface="メイリオ" panose="020B0604030504040204" pitchFamily="50" charset="-128"/>
              <a:ea typeface="メイリオ" panose="020B0604030504040204" pitchFamily="50" charset="-128"/>
            </a:rPr>
            <a:t>車両感覚とは、過去の運転経験に基づく無意識の判断＆行動です。</a:t>
          </a:r>
        </a:p>
        <a:p>
          <a:pPr algn="l">
            <a:lnSpc>
              <a:spcPts val="1900"/>
            </a:lnSpc>
          </a:pPr>
          <a:r>
            <a:rPr kumimoji="1" lang="ja-JP" altLang="en-US" sz="1100">
              <a:solidFill>
                <a:srgbClr val="002060"/>
              </a:solidFill>
              <a:latin typeface="メイリオ" panose="020B0604030504040204" pitchFamily="50" charset="-128"/>
              <a:ea typeface="メイリオ" panose="020B0604030504040204" pitchFamily="50" charset="-128"/>
            </a:rPr>
            <a:t>今日、実施する「事故防止の原点回帰講習」は、皆さんの安全確認の認識や車両感覚の判断基準が正しいか？否か？また、どうすれば事故を防げるか？衝突部位や設問を通じて考えてください。</a:t>
          </a:r>
        </a:p>
      </xdr:txBody>
    </xdr:sp>
    <xdr:clientData/>
  </xdr:twoCellAnchor>
  <xdr:twoCellAnchor>
    <xdr:from>
      <xdr:col>1</xdr:col>
      <xdr:colOff>180976</xdr:colOff>
      <xdr:row>10</xdr:row>
      <xdr:rowOff>43391</xdr:rowOff>
    </xdr:from>
    <xdr:to>
      <xdr:col>8</xdr:col>
      <xdr:colOff>409575</xdr:colOff>
      <xdr:row>15</xdr:row>
      <xdr:rowOff>47625</xdr:rowOff>
    </xdr:to>
    <xdr:sp macro="" textlink="">
      <xdr:nvSpPr>
        <xdr:cNvPr id="251" name="正方形/長方形 250">
          <a:extLst>
            <a:ext uri="{FF2B5EF4-FFF2-40B4-BE49-F238E27FC236}">
              <a16:creationId xmlns:a16="http://schemas.microsoft.com/office/drawing/2014/main" id="{9D9064E3-0295-4F1A-A0FB-CA42BBEEA222}"/>
            </a:ext>
          </a:extLst>
        </xdr:cNvPr>
        <xdr:cNvSpPr/>
      </xdr:nvSpPr>
      <xdr:spPr>
        <a:xfrm>
          <a:off x="1362076" y="1948391"/>
          <a:ext cx="3362324" cy="1194859"/>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lnSpc>
              <a:spcPts val="1900"/>
            </a:lnSpc>
          </a:pPr>
          <a:r>
            <a:rPr kumimoji="1" lang="ja-JP" altLang="en-US" sz="1100">
              <a:solidFill>
                <a:srgbClr val="002060"/>
              </a:solidFill>
              <a:latin typeface="メイリオ" panose="020B0604030504040204" pitchFamily="50" charset="-128"/>
              <a:ea typeface="メイリオ" panose="020B0604030504040204" pitchFamily="50" charset="-128"/>
            </a:rPr>
            <a:t>運転する。ということは、ドライバーが行う</a:t>
          </a:r>
        </a:p>
        <a:p>
          <a:pPr algn="l">
            <a:lnSpc>
              <a:spcPts val="1900"/>
            </a:lnSpc>
          </a:pPr>
          <a:r>
            <a:rPr kumimoji="1" lang="en-US" altLang="ja-JP" sz="1100">
              <a:solidFill>
                <a:srgbClr val="FF0000"/>
              </a:solidFill>
              <a:latin typeface="メイリオ" panose="020B0604030504040204" pitchFamily="50" charset="-128"/>
              <a:ea typeface="メイリオ" panose="020B0604030504040204" pitchFamily="50" charset="-128"/>
            </a:rPr>
            <a:t>【</a:t>
          </a:r>
          <a:r>
            <a:rPr kumimoji="1" lang="ja-JP" altLang="en-US" sz="1100">
              <a:solidFill>
                <a:srgbClr val="FF0000"/>
              </a:solidFill>
              <a:latin typeface="メイリオ" panose="020B0604030504040204" pitchFamily="50" charset="-128"/>
              <a:ea typeface="メイリオ" panose="020B0604030504040204" pitchFamily="50" charset="-128"/>
            </a:rPr>
            <a:t>認知</a:t>
          </a:r>
          <a:r>
            <a:rPr kumimoji="1" lang="en-US" altLang="ja-JP" sz="1100">
              <a:solidFill>
                <a:srgbClr val="FF0000"/>
              </a:solidFill>
              <a:latin typeface="メイリオ" panose="020B0604030504040204" pitchFamily="50" charset="-128"/>
              <a:ea typeface="メイリオ" panose="020B0604030504040204" pitchFamily="50" charset="-128"/>
            </a:rPr>
            <a:t>】【</a:t>
          </a:r>
          <a:r>
            <a:rPr kumimoji="1" lang="ja-JP" altLang="en-US" sz="1100">
              <a:solidFill>
                <a:srgbClr val="FF0000"/>
              </a:solidFill>
              <a:latin typeface="メイリオ" panose="020B0604030504040204" pitchFamily="50" charset="-128"/>
              <a:ea typeface="メイリオ" panose="020B0604030504040204" pitchFamily="50" charset="-128"/>
            </a:rPr>
            <a:t>判断</a:t>
          </a:r>
          <a:r>
            <a:rPr kumimoji="1" lang="en-US" altLang="ja-JP" sz="1100">
              <a:solidFill>
                <a:srgbClr val="FF0000"/>
              </a:solidFill>
              <a:latin typeface="メイリオ" panose="020B0604030504040204" pitchFamily="50" charset="-128"/>
              <a:ea typeface="メイリオ" panose="020B0604030504040204" pitchFamily="50" charset="-128"/>
            </a:rPr>
            <a:t>】【</a:t>
          </a:r>
          <a:r>
            <a:rPr kumimoji="1" lang="ja-JP" altLang="en-US" sz="1100">
              <a:solidFill>
                <a:srgbClr val="FF0000"/>
              </a:solidFill>
              <a:latin typeface="メイリオ" panose="020B0604030504040204" pitchFamily="50" charset="-128"/>
              <a:ea typeface="メイリオ" panose="020B0604030504040204" pitchFamily="50" charset="-128"/>
            </a:rPr>
            <a:t>操作</a:t>
          </a:r>
          <a:r>
            <a:rPr kumimoji="1" lang="en-US" altLang="ja-JP" sz="1100">
              <a:solidFill>
                <a:srgbClr val="FF0000"/>
              </a:solidFill>
              <a:latin typeface="メイリオ" panose="020B0604030504040204" pitchFamily="50" charset="-128"/>
              <a:ea typeface="メイリオ" panose="020B0604030504040204" pitchFamily="50" charset="-128"/>
            </a:rPr>
            <a:t>】</a:t>
          </a:r>
          <a:r>
            <a:rPr kumimoji="1" lang="ja-JP" altLang="en-US" sz="1100">
              <a:solidFill>
                <a:srgbClr val="002060"/>
              </a:solidFill>
              <a:latin typeface="メイリオ" panose="020B0604030504040204" pitchFamily="50" charset="-128"/>
              <a:ea typeface="メイリオ" panose="020B0604030504040204" pitchFamily="50" charset="-128"/>
            </a:rPr>
            <a:t>行動です。</a:t>
          </a:r>
        </a:p>
        <a:p>
          <a:pPr algn="l">
            <a:lnSpc>
              <a:spcPts val="1900"/>
            </a:lnSpc>
          </a:pPr>
          <a:r>
            <a:rPr kumimoji="1" lang="ja-JP" altLang="en-US" sz="1100">
              <a:solidFill>
                <a:srgbClr val="002060"/>
              </a:solidFill>
              <a:latin typeface="メイリオ" panose="020B0604030504040204" pitchFamily="50" charset="-128"/>
              <a:ea typeface="メイリオ" panose="020B0604030504040204" pitchFamily="50" charset="-128"/>
            </a:rPr>
            <a:t>　このどれかが欠けたり、誤った行動をすれ</a:t>
          </a:r>
        </a:p>
        <a:p>
          <a:pPr algn="l">
            <a:lnSpc>
              <a:spcPts val="1900"/>
            </a:lnSpc>
          </a:pPr>
          <a:r>
            <a:rPr kumimoji="1" lang="ja-JP" altLang="en-US" sz="1100">
              <a:solidFill>
                <a:srgbClr val="002060"/>
              </a:solidFill>
              <a:latin typeface="メイリオ" panose="020B0604030504040204" pitchFamily="50" charset="-128"/>
              <a:ea typeface="メイリオ" panose="020B0604030504040204" pitchFamily="50" charset="-128"/>
            </a:rPr>
            <a:t>ば事故になることを認識し意識してください。</a:t>
          </a:r>
        </a:p>
      </xdr:txBody>
    </xdr:sp>
    <xdr:clientData/>
  </xdr:twoCellAnchor>
  <xdr:twoCellAnchor>
    <xdr:from>
      <xdr:col>9</xdr:col>
      <xdr:colOff>5291</xdr:colOff>
      <xdr:row>8</xdr:row>
      <xdr:rowOff>141818</xdr:rowOff>
    </xdr:from>
    <xdr:to>
      <xdr:col>12</xdr:col>
      <xdr:colOff>431799</xdr:colOff>
      <xdr:row>9</xdr:row>
      <xdr:rowOff>162984</xdr:rowOff>
    </xdr:to>
    <xdr:sp macro="" textlink="">
      <xdr:nvSpPr>
        <xdr:cNvPr id="252" name="正方形/長方形 251">
          <a:extLst>
            <a:ext uri="{FF2B5EF4-FFF2-40B4-BE49-F238E27FC236}">
              <a16:creationId xmlns:a16="http://schemas.microsoft.com/office/drawing/2014/main" id="{CC88B721-0DF6-49E0-B923-FFB350F119A5}"/>
            </a:ext>
          </a:extLst>
        </xdr:cNvPr>
        <xdr:cNvSpPr/>
      </xdr:nvSpPr>
      <xdr:spPr>
        <a:xfrm>
          <a:off x="4767791" y="1570568"/>
          <a:ext cx="1769533" cy="259291"/>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1400">
              <a:solidFill>
                <a:srgbClr val="002060"/>
              </a:solidFill>
              <a:latin typeface="メイリオ" panose="020B0604030504040204" pitchFamily="50" charset="-128"/>
              <a:ea typeface="メイリオ" panose="020B0604030504040204" pitchFamily="50" charset="-128"/>
            </a:rPr>
            <a:t>165</a:t>
          </a:r>
          <a:r>
            <a:rPr kumimoji="1" lang="ja-JP" altLang="en-US" sz="1400">
              <a:solidFill>
                <a:srgbClr val="002060"/>
              </a:solidFill>
              <a:latin typeface="メイリオ" panose="020B0604030504040204" pitchFamily="50" charset="-128"/>
              <a:ea typeface="メイリオ" panose="020B0604030504040204" pitchFamily="50" charset="-128"/>
            </a:rPr>
            <a:t>件の衝突部位</a:t>
          </a:r>
        </a:p>
      </xdr:txBody>
    </xdr:sp>
    <xdr:clientData/>
  </xdr:twoCellAnchor>
  <xdr:twoCellAnchor>
    <xdr:from>
      <xdr:col>1</xdr:col>
      <xdr:colOff>169334</xdr:colOff>
      <xdr:row>15</xdr:row>
      <xdr:rowOff>161926</xdr:rowOff>
    </xdr:from>
    <xdr:to>
      <xdr:col>8</xdr:col>
      <xdr:colOff>361950</xdr:colOff>
      <xdr:row>20</xdr:row>
      <xdr:rowOff>123825</xdr:rowOff>
    </xdr:to>
    <xdr:sp macro="" textlink="">
      <xdr:nvSpPr>
        <xdr:cNvPr id="253" name="正方形/長方形 252">
          <a:extLst>
            <a:ext uri="{FF2B5EF4-FFF2-40B4-BE49-F238E27FC236}">
              <a16:creationId xmlns:a16="http://schemas.microsoft.com/office/drawing/2014/main" id="{D363A5CE-D039-4B72-9B3B-E5FD9A9A1E24}"/>
            </a:ext>
          </a:extLst>
        </xdr:cNvPr>
        <xdr:cNvSpPr/>
      </xdr:nvSpPr>
      <xdr:spPr>
        <a:xfrm>
          <a:off x="1350434" y="3257551"/>
          <a:ext cx="3326341" cy="1152524"/>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lnSpc>
              <a:spcPts val="1900"/>
            </a:lnSpc>
          </a:pPr>
          <a:r>
            <a:rPr kumimoji="1" lang="ja-JP" altLang="en-US" sz="1100">
              <a:solidFill>
                <a:srgbClr val="002060"/>
              </a:solidFill>
              <a:latin typeface="メイリオ" panose="020B0604030504040204" pitchFamily="50" charset="-128"/>
              <a:ea typeface="メイリオ" panose="020B0604030504040204" pitchFamily="50" charset="-128"/>
            </a:rPr>
            <a:t>図の事故時の衝突部位➤　皆さんの運転行動の</a:t>
          </a:r>
          <a:r>
            <a:rPr kumimoji="1" lang="en-US" altLang="ja-JP" sz="1100">
              <a:solidFill>
                <a:srgbClr val="FF0000"/>
              </a:solidFill>
              <a:latin typeface="メイリオ" panose="020B0604030504040204" pitchFamily="50" charset="-128"/>
              <a:ea typeface="メイリオ" panose="020B0604030504040204" pitchFamily="50" charset="-128"/>
            </a:rPr>
            <a:t>【</a:t>
          </a:r>
          <a:r>
            <a:rPr kumimoji="1" lang="ja-JP" altLang="en-US" sz="1100">
              <a:solidFill>
                <a:srgbClr val="FF0000"/>
              </a:solidFill>
              <a:latin typeface="メイリオ" panose="020B0604030504040204" pitchFamily="50" charset="-128"/>
              <a:ea typeface="メイリオ" panose="020B0604030504040204" pitchFamily="50" charset="-128"/>
            </a:rPr>
            <a:t>認知</a:t>
          </a:r>
          <a:r>
            <a:rPr kumimoji="1" lang="en-US" altLang="ja-JP" sz="1100">
              <a:solidFill>
                <a:srgbClr val="FF0000"/>
              </a:solidFill>
              <a:latin typeface="メイリオ" panose="020B0604030504040204" pitchFamily="50" charset="-128"/>
              <a:ea typeface="メイリオ" panose="020B0604030504040204" pitchFamily="50" charset="-128"/>
            </a:rPr>
            <a:t>】【</a:t>
          </a:r>
          <a:r>
            <a:rPr kumimoji="1" lang="ja-JP" altLang="en-US" sz="1100">
              <a:solidFill>
                <a:srgbClr val="FF0000"/>
              </a:solidFill>
              <a:latin typeface="メイリオ" panose="020B0604030504040204" pitchFamily="50" charset="-128"/>
              <a:ea typeface="メイリオ" panose="020B0604030504040204" pitchFamily="50" charset="-128"/>
            </a:rPr>
            <a:t>判断</a:t>
          </a:r>
          <a:r>
            <a:rPr kumimoji="1" lang="en-US" altLang="ja-JP" sz="1100">
              <a:solidFill>
                <a:srgbClr val="FF0000"/>
              </a:solidFill>
              <a:latin typeface="メイリオ" panose="020B0604030504040204" pitchFamily="50" charset="-128"/>
              <a:ea typeface="メイリオ" panose="020B0604030504040204" pitchFamily="50" charset="-128"/>
            </a:rPr>
            <a:t>】【</a:t>
          </a:r>
          <a:r>
            <a:rPr kumimoji="1" lang="ja-JP" altLang="en-US" sz="1100">
              <a:solidFill>
                <a:srgbClr val="FF0000"/>
              </a:solidFill>
              <a:latin typeface="メイリオ" panose="020B0604030504040204" pitchFamily="50" charset="-128"/>
              <a:ea typeface="メイリオ" panose="020B0604030504040204" pitchFamily="50" charset="-128"/>
            </a:rPr>
            <a:t>操作</a:t>
          </a:r>
          <a:r>
            <a:rPr kumimoji="1" lang="en-US" altLang="ja-JP" sz="1100">
              <a:solidFill>
                <a:srgbClr val="FF0000"/>
              </a:solidFill>
              <a:latin typeface="メイリオ" panose="020B0604030504040204" pitchFamily="50" charset="-128"/>
              <a:ea typeface="メイリオ" panose="020B0604030504040204" pitchFamily="50" charset="-128"/>
            </a:rPr>
            <a:t>】</a:t>
          </a:r>
          <a:r>
            <a:rPr kumimoji="1" lang="ja-JP" altLang="en-US" sz="1100">
              <a:solidFill>
                <a:srgbClr val="002060"/>
              </a:solidFill>
              <a:latin typeface="メイリオ" panose="020B0604030504040204" pitchFamily="50" charset="-128"/>
              <a:ea typeface="メイリオ" panose="020B0604030504040204" pitchFamily="50" charset="-128"/>
            </a:rPr>
            <a:t>の何れかが、「欠けたか？」「誤った行動」で事故になり衝突している</a:t>
          </a:r>
        </a:p>
        <a:p>
          <a:pPr algn="l">
            <a:lnSpc>
              <a:spcPts val="1900"/>
            </a:lnSpc>
          </a:pPr>
          <a:r>
            <a:rPr kumimoji="1" lang="ja-JP" altLang="en-US" sz="1100">
              <a:solidFill>
                <a:srgbClr val="002060"/>
              </a:solidFill>
              <a:latin typeface="メイリオ" panose="020B0604030504040204" pitchFamily="50" charset="-128"/>
              <a:ea typeface="メイリオ" panose="020B0604030504040204" pitchFamily="50" charset="-128"/>
            </a:rPr>
            <a:t>のです。</a:t>
          </a:r>
        </a:p>
      </xdr:txBody>
    </xdr:sp>
    <xdr:clientData/>
  </xdr:twoCellAnchor>
  <xdr:twoCellAnchor editAs="oneCell">
    <xdr:from>
      <xdr:col>9</xdr:col>
      <xdr:colOff>285750</xdr:colOff>
      <xdr:row>10</xdr:row>
      <xdr:rowOff>47625</xdr:rowOff>
    </xdr:from>
    <xdr:to>
      <xdr:col>11</xdr:col>
      <xdr:colOff>361950</xdr:colOff>
      <xdr:row>19</xdr:row>
      <xdr:rowOff>28575</xdr:rowOff>
    </xdr:to>
    <xdr:pic>
      <xdr:nvPicPr>
        <xdr:cNvPr id="5390" name="図 271">
          <a:extLst>
            <a:ext uri="{FF2B5EF4-FFF2-40B4-BE49-F238E27FC236}">
              <a16:creationId xmlns:a16="http://schemas.microsoft.com/office/drawing/2014/main" id="{C0534B52-DA43-41A9-96AC-6ECD678D015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48250" y="2428875"/>
          <a:ext cx="971550" cy="212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295275</xdr:colOff>
      <xdr:row>28</xdr:row>
      <xdr:rowOff>9525</xdr:rowOff>
    </xdr:from>
    <xdr:to>
      <xdr:col>36</xdr:col>
      <xdr:colOff>352425</xdr:colOff>
      <xdr:row>31</xdr:row>
      <xdr:rowOff>76200</xdr:rowOff>
    </xdr:to>
    <xdr:pic>
      <xdr:nvPicPr>
        <xdr:cNvPr id="5391" name="図 291">
          <a:extLst>
            <a:ext uri="{FF2B5EF4-FFF2-40B4-BE49-F238E27FC236}">
              <a16:creationId xmlns:a16="http://schemas.microsoft.com/office/drawing/2014/main" id="{AFF1AC66-7B06-4FC4-ACDD-6F0FC2F2BD7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4800" t="25800" r="6000" b="25200"/>
        <a:stretch>
          <a:fillRect/>
        </a:stretch>
      </xdr:blipFill>
      <xdr:spPr bwMode="auto">
        <a:xfrm>
          <a:off x="17430750" y="6677025"/>
          <a:ext cx="14287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171449</xdr:colOff>
      <xdr:row>28</xdr:row>
      <xdr:rowOff>95250</xdr:rowOff>
    </xdr:from>
    <xdr:to>
      <xdr:col>12</xdr:col>
      <xdr:colOff>238122</xdr:colOff>
      <xdr:row>30</xdr:row>
      <xdr:rowOff>142875</xdr:rowOff>
    </xdr:to>
    <xdr:sp macro="" textlink="">
      <xdr:nvSpPr>
        <xdr:cNvPr id="297" name="正方形/長方形 296">
          <a:extLst>
            <a:ext uri="{FF2B5EF4-FFF2-40B4-BE49-F238E27FC236}">
              <a16:creationId xmlns:a16="http://schemas.microsoft.com/office/drawing/2014/main" id="{AB4C5FC8-1DDE-4921-BD31-2FDEAF956B00}"/>
            </a:ext>
          </a:extLst>
        </xdr:cNvPr>
        <xdr:cNvSpPr/>
      </xdr:nvSpPr>
      <xdr:spPr>
        <a:xfrm>
          <a:off x="3590924" y="6286500"/>
          <a:ext cx="2752723" cy="523875"/>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tIns="0" bIns="0" rtlCol="0" anchor="ctr"/>
        <a:lstStyle/>
        <a:p>
          <a:pPr algn="l">
            <a:lnSpc>
              <a:spcPts val="1700"/>
            </a:lnSpc>
          </a:pPr>
          <a:r>
            <a:rPr kumimoji="1" lang="ja-JP" altLang="en-US" sz="1100" b="1">
              <a:solidFill>
                <a:srgbClr val="002060"/>
              </a:solidFill>
              <a:latin typeface="メイリオ" panose="020B0604030504040204" pitchFamily="50" charset="-128"/>
              <a:ea typeface="メイリオ" panose="020B0604030504040204" pitchFamily="50" charset="-128"/>
            </a:rPr>
            <a:t>問２</a:t>
          </a:r>
          <a:r>
            <a:rPr kumimoji="1" lang="ja-JP" altLang="en-US" sz="1100">
              <a:solidFill>
                <a:srgbClr val="002060"/>
              </a:solidFill>
              <a:latin typeface="メイリオ" panose="020B0604030504040204" pitchFamily="50" charset="-128"/>
              <a:ea typeface="メイリオ" panose="020B0604030504040204" pitchFamily="50" charset="-128"/>
            </a:rPr>
            <a:t>業務で運転する車両の寸法を予測欄に記入してください。</a:t>
          </a:r>
          <a:endParaRPr kumimoji="1" lang="ja-JP" altLang="en-US" sz="1100">
            <a:solidFill>
              <a:srgbClr val="FF0000"/>
            </a:solidFill>
            <a:latin typeface="メイリオ" panose="020B0604030504040204" pitchFamily="50" charset="-128"/>
            <a:ea typeface="メイリオ" panose="020B0604030504040204" pitchFamily="50" charset="-128"/>
          </a:endParaRPr>
        </a:p>
      </xdr:txBody>
    </xdr:sp>
    <xdr:clientData/>
  </xdr:twoCellAnchor>
  <xdr:twoCellAnchor>
    <xdr:from>
      <xdr:col>1</xdr:col>
      <xdr:colOff>171449</xdr:colOff>
      <xdr:row>28</xdr:row>
      <xdr:rowOff>171449</xdr:rowOff>
    </xdr:from>
    <xdr:to>
      <xdr:col>5</xdr:col>
      <xdr:colOff>390525</xdr:colOff>
      <xdr:row>30</xdr:row>
      <xdr:rowOff>95250</xdr:rowOff>
    </xdr:to>
    <xdr:sp macro="" textlink="">
      <xdr:nvSpPr>
        <xdr:cNvPr id="298" name="1 つの角を切り取った四角形 19">
          <a:extLst>
            <a:ext uri="{FF2B5EF4-FFF2-40B4-BE49-F238E27FC236}">
              <a16:creationId xmlns:a16="http://schemas.microsoft.com/office/drawing/2014/main" id="{3CE5B1DA-12E2-4560-836D-3AF4B016C01D}"/>
            </a:ext>
          </a:extLst>
        </xdr:cNvPr>
        <xdr:cNvSpPr/>
      </xdr:nvSpPr>
      <xdr:spPr>
        <a:xfrm>
          <a:off x="1352549" y="6362699"/>
          <a:ext cx="2009776" cy="400051"/>
        </a:xfrm>
        <a:prstGeom prst="snip1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ja-JP" altLang="en-US" sz="1600" b="1" baseline="0">
              <a:solidFill>
                <a:schemeClr val="lt1"/>
              </a:solidFill>
              <a:latin typeface="+mn-lt"/>
              <a:ea typeface="+mn-ea"/>
              <a:cs typeface="+mn-cs"/>
            </a:rPr>
            <a:t>問❸ 業務運転車両</a:t>
          </a:r>
          <a:endParaRPr kumimoji="1" lang="ja-JP" altLang="en-US" sz="1600" b="1">
            <a:latin typeface="HGSｺﾞｼｯｸE" pitchFamily="50" charset="-128"/>
            <a:ea typeface="HGSｺﾞｼｯｸE" pitchFamily="50" charset="-128"/>
          </a:endParaRPr>
        </a:p>
      </xdr:txBody>
    </xdr:sp>
    <xdr:clientData/>
  </xdr:twoCellAnchor>
  <xdr:twoCellAnchor editAs="oneCell">
    <xdr:from>
      <xdr:col>1</xdr:col>
      <xdr:colOff>190500</xdr:colOff>
      <xdr:row>32</xdr:row>
      <xdr:rowOff>0</xdr:rowOff>
    </xdr:from>
    <xdr:to>
      <xdr:col>12</xdr:col>
      <xdr:colOff>342900</xdr:colOff>
      <xdr:row>35</xdr:row>
      <xdr:rowOff>85725</xdr:rowOff>
    </xdr:to>
    <xdr:pic>
      <xdr:nvPicPr>
        <xdr:cNvPr id="5394" name="図 298">
          <a:extLst>
            <a:ext uri="{FF2B5EF4-FFF2-40B4-BE49-F238E27FC236}">
              <a16:creationId xmlns:a16="http://schemas.microsoft.com/office/drawing/2014/main" id="{95908E1E-460D-4726-8406-D00DD8421EF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371600" y="7620000"/>
          <a:ext cx="507682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123823</xdr:colOff>
      <xdr:row>35</xdr:row>
      <xdr:rowOff>123825</xdr:rowOff>
    </xdr:from>
    <xdr:to>
      <xdr:col>13</xdr:col>
      <xdr:colOff>142873</xdr:colOff>
      <xdr:row>36</xdr:row>
      <xdr:rowOff>180975</xdr:rowOff>
    </xdr:to>
    <xdr:sp macro="" textlink="">
      <xdr:nvSpPr>
        <xdr:cNvPr id="300" name="正方形/長方形 299">
          <a:extLst>
            <a:ext uri="{FF2B5EF4-FFF2-40B4-BE49-F238E27FC236}">
              <a16:creationId xmlns:a16="http://schemas.microsoft.com/office/drawing/2014/main" id="{2E1EEF38-AAE7-45BF-98E3-FB949C4554AB}"/>
            </a:ext>
          </a:extLst>
        </xdr:cNvPr>
        <xdr:cNvSpPr/>
      </xdr:nvSpPr>
      <xdr:spPr>
        <a:xfrm>
          <a:off x="1304923" y="7981950"/>
          <a:ext cx="5391150" cy="295275"/>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tIns="0" bIns="0" rtlCol="0" anchor="ctr"/>
        <a:lstStyle/>
        <a:p>
          <a:pPr algn="l">
            <a:lnSpc>
              <a:spcPts val="1700"/>
            </a:lnSpc>
          </a:pPr>
          <a:r>
            <a:rPr kumimoji="1" lang="ja-JP" altLang="en-US" sz="1100">
              <a:solidFill>
                <a:srgbClr val="FF0000"/>
              </a:solidFill>
              <a:latin typeface="メイリオ" panose="020B0604030504040204" pitchFamily="50" charset="-128"/>
              <a:ea typeface="メイリオ" panose="020B0604030504040204" pitchFamily="50" charset="-128"/>
            </a:rPr>
            <a:t>注：検査証欄は、</a:t>
          </a:r>
          <a:r>
            <a:rPr kumimoji="1" lang="ja-JP" altLang="en-US" sz="1100" b="1">
              <a:solidFill>
                <a:srgbClr val="FF0000"/>
              </a:solidFill>
              <a:latin typeface="メイリオ" panose="020B0604030504040204" pitchFamily="50" charset="-128"/>
              <a:ea typeface="メイリオ" panose="020B0604030504040204" pitchFamily="50" charset="-128"/>
            </a:rPr>
            <a:t>検査証で確認</a:t>
          </a:r>
          <a:r>
            <a:rPr kumimoji="1" lang="ja-JP" altLang="en-US" sz="1100">
              <a:solidFill>
                <a:srgbClr val="FF0000"/>
              </a:solidFill>
              <a:latin typeface="メイリオ" panose="020B0604030504040204" pitchFamily="50" charset="-128"/>
              <a:ea typeface="メイリオ" panose="020B0604030504040204" pitchFamily="50" charset="-128"/>
            </a:rPr>
            <a:t>した寸法を記入し、</a:t>
          </a:r>
          <a:r>
            <a:rPr kumimoji="1" lang="ja-JP" altLang="en-US" sz="1100" b="1">
              <a:solidFill>
                <a:srgbClr val="FF0000"/>
              </a:solidFill>
              <a:latin typeface="メイリオ" panose="020B0604030504040204" pitchFamily="50" charset="-128"/>
              <a:ea typeface="メイリオ" panose="020B0604030504040204" pitchFamily="50" charset="-128"/>
            </a:rPr>
            <a:t>実施者に提出</a:t>
          </a:r>
          <a:r>
            <a:rPr kumimoji="1" lang="ja-JP" altLang="en-US" sz="1100">
              <a:solidFill>
                <a:srgbClr val="FF0000"/>
              </a:solidFill>
              <a:latin typeface="メイリオ" panose="020B0604030504040204" pitchFamily="50" charset="-128"/>
              <a:ea typeface="メイリオ" panose="020B0604030504040204" pitchFamily="50" charset="-128"/>
            </a:rPr>
            <a:t>してください。</a:t>
          </a:r>
        </a:p>
      </xdr:txBody>
    </xdr:sp>
    <xdr:clientData/>
  </xdr:twoCellAnchor>
  <xdr:twoCellAnchor>
    <xdr:from>
      <xdr:col>2</xdr:col>
      <xdr:colOff>19048</xdr:colOff>
      <xdr:row>30</xdr:row>
      <xdr:rowOff>190500</xdr:rowOff>
    </xdr:from>
    <xdr:to>
      <xdr:col>14</xdr:col>
      <xdr:colOff>38098</xdr:colOff>
      <xdr:row>32</xdr:row>
      <xdr:rowOff>9525</xdr:rowOff>
    </xdr:to>
    <xdr:sp macro="" textlink="">
      <xdr:nvSpPr>
        <xdr:cNvPr id="301" name="正方形/長方形 300">
          <a:extLst>
            <a:ext uri="{FF2B5EF4-FFF2-40B4-BE49-F238E27FC236}">
              <a16:creationId xmlns:a16="http://schemas.microsoft.com/office/drawing/2014/main" id="{F950976E-3EFC-4675-85EE-FFD395C9B191}"/>
            </a:ext>
          </a:extLst>
        </xdr:cNvPr>
        <xdr:cNvSpPr/>
      </xdr:nvSpPr>
      <xdr:spPr>
        <a:xfrm>
          <a:off x="1647823" y="6858000"/>
          <a:ext cx="5391150" cy="295275"/>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clip" tIns="0" bIns="0" rtlCol="0" anchor="ctr"/>
        <a:lstStyle/>
        <a:p>
          <a:pPr algn="l">
            <a:lnSpc>
              <a:spcPts val="1700"/>
            </a:lnSpc>
          </a:pPr>
          <a:r>
            <a:rPr kumimoji="1" lang="ja-JP" altLang="en-US" sz="1100">
              <a:solidFill>
                <a:srgbClr val="FF0000"/>
              </a:solidFill>
              <a:latin typeface="メイリオ" panose="020B0604030504040204" pitchFamily="50" charset="-128"/>
              <a:ea typeface="メイリオ" panose="020B0604030504040204" pitchFamily="50" charset="-128"/>
            </a:rPr>
            <a:t>予測欄への記入は、下一桁を切上て（例 </a:t>
          </a:r>
          <a:r>
            <a:rPr kumimoji="1" lang="en-US" altLang="ja-JP" sz="1100">
              <a:solidFill>
                <a:srgbClr val="FF0000"/>
              </a:solidFill>
              <a:latin typeface="メイリオ" panose="020B0604030504040204" pitchFamily="50" charset="-128"/>
              <a:ea typeface="メイリオ" panose="020B0604030504040204" pitchFamily="50" charset="-128"/>
            </a:rPr>
            <a:t>5.1m </a:t>
          </a:r>
          <a:r>
            <a:rPr kumimoji="1" lang="ja-JP" altLang="en-US" sz="1100">
              <a:solidFill>
                <a:srgbClr val="FF0000"/>
              </a:solidFill>
              <a:latin typeface="メイリオ" panose="020B0604030504040204" pitchFamily="50" charset="-128"/>
              <a:ea typeface="メイリオ" panose="020B0604030504040204" pitchFamily="50" charset="-128"/>
            </a:rPr>
            <a:t>）としてください。</a:t>
          </a:r>
        </a:p>
      </xdr:txBody>
    </xdr:sp>
    <xdr:clientData/>
  </xdr:twoCellAnchor>
  <xdr:twoCellAnchor editAs="oneCell">
    <xdr:from>
      <xdr:col>26</xdr:col>
      <xdr:colOff>142875</xdr:colOff>
      <xdr:row>3</xdr:row>
      <xdr:rowOff>133350</xdr:rowOff>
    </xdr:from>
    <xdr:to>
      <xdr:col>30</xdr:col>
      <xdr:colOff>161925</xdr:colOff>
      <xdr:row>9</xdr:row>
      <xdr:rowOff>66675</xdr:rowOff>
    </xdr:to>
    <xdr:pic>
      <xdr:nvPicPr>
        <xdr:cNvPr id="5397" name="図 302">
          <a:extLst>
            <a:ext uri="{FF2B5EF4-FFF2-40B4-BE49-F238E27FC236}">
              <a16:creationId xmlns:a16="http://schemas.microsoft.com/office/drawing/2014/main" id="{3A7FA4E2-E9F8-425A-9419-8B17812CC0C4}"/>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2458700" y="847725"/>
          <a:ext cx="2628900"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266700</xdr:colOff>
      <xdr:row>15</xdr:row>
      <xdr:rowOff>142875</xdr:rowOff>
    </xdr:from>
    <xdr:to>
      <xdr:col>30</xdr:col>
      <xdr:colOff>447675</xdr:colOff>
      <xdr:row>22</xdr:row>
      <xdr:rowOff>104775</xdr:rowOff>
    </xdr:to>
    <xdr:pic>
      <xdr:nvPicPr>
        <xdr:cNvPr id="5398" name="図 303">
          <a:extLst>
            <a:ext uri="{FF2B5EF4-FFF2-40B4-BE49-F238E27FC236}">
              <a16:creationId xmlns:a16="http://schemas.microsoft.com/office/drawing/2014/main" id="{40C7F0A8-4689-4F49-A48E-35CE0F886B8E}"/>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2582525" y="3714750"/>
          <a:ext cx="2790825" cy="162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285750</xdr:colOff>
      <xdr:row>22</xdr:row>
      <xdr:rowOff>209550</xdr:rowOff>
    </xdr:from>
    <xdr:to>
      <xdr:col>31</xdr:col>
      <xdr:colOff>114300</xdr:colOff>
      <xdr:row>28</xdr:row>
      <xdr:rowOff>200025</xdr:rowOff>
    </xdr:to>
    <xdr:pic>
      <xdr:nvPicPr>
        <xdr:cNvPr id="5399" name="図 304">
          <a:extLst>
            <a:ext uri="{FF2B5EF4-FFF2-40B4-BE49-F238E27FC236}">
              <a16:creationId xmlns:a16="http://schemas.microsoft.com/office/drawing/2014/main" id="{6C923B2F-B2C7-4742-A18B-59737E69300F}"/>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2601575" y="5448300"/>
          <a:ext cx="299085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xdr:colOff>
      <xdr:row>65</xdr:row>
      <xdr:rowOff>142875</xdr:rowOff>
    </xdr:from>
    <xdr:to>
      <xdr:col>12</xdr:col>
      <xdr:colOff>419101</xdr:colOff>
      <xdr:row>68</xdr:row>
      <xdr:rowOff>190500</xdr:rowOff>
    </xdr:to>
    <xdr:sp macro="" textlink="">
      <xdr:nvSpPr>
        <xdr:cNvPr id="307" name="正方形/長方形 306">
          <a:extLst>
            <a:ext uri="{FF2B5EF4-FFF2-40B4-BE49-F238E27FC236}">
              <a16:creationId xmlns:a16="http://schemas.microsoft.com/office/drawing/2014/main" id="{A2940D3D-AC33-463D-B0B0-95E773915540}"/>
            </a:ext>
          </a:extLst>
        </xdr:cNvPr>
        <xdr:cNvSpPr/>
      </xdr:nvSpPr>
      <xdr:spPr>
        <a:xfrm>
          <a:off x="1257300" y="15144750"/>
          <a:ext cx="5267326" cy="762000"/>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rtlCol="0" anchor="ctr"/>
        <a:lstStyle/>
        <a:p>
          <a:pPr>
            <a:lnSpc>
              <a:spcPts val="1900"/>
            </a:lnSpc>
          </a:pPr>
          <a:r>
            <a:rPr lang="ja-JP" altLang="en-US" sz="1100" b="0" i="0">
              <a:solidFill>
                <a:schemeClr val="accent1">
                  <a:lumMod val="50000"/>
                </a:schemeClr>
              </a:solidFill>
              <a:latin typeface="メイリオ" panose="020B0604030504040204" pitchFamily="50" charset="-128"/>
              <a:ea typeface="メイリオ" panose="020B0604030504040204" pitchFamily="50" charset="-128"/>
              <a:cs typeface="+mn-cs"/>
            </a:rPr>
            <a:t>問❸　自身が運転する車の </a:t>
          </a:r>
          <a:r>
            <a:rPr lang="ja-JP" altLang="en-US" sz="1100" b="0" i="0">
              <a:solidFill>
                <a:srgbClr val="FF0000"/>
              </a:solidFill>
              <a:effectLst/>
              <a:latin typeface="メイリオ" panose="020B0604030504040204" pitchFamily="50" charset="-128"/>
              <a:ea typeface="メイリオ" panose="020B0604030504040204" pitchFamily="50" charset="-128"/>
              <a:cs typeface="+mn-cs"/>
            </a:rPr>
            <a:t>車長、車幅、車高 </a:t>
          </a:r>
          <a:r>
            <a:rPr lang="ja-JP" altLang="en-US" sz="1100" b="0" i="0">
              <a:solidFill>
                <a:srgbClr val="002060"/>
              </a:solidFill>
              <a:effectLst/>
              <a:latin typeface="メイリオ" panose="020B0604030504040204" pitchFamily="50" charset="-128"/>
              <a:ea typeface="メイリオ" panose="020B0604030504040204" pitchFamily="50" charset="-128"/>
              <a:cs typeface="+mn-cs"/>
            </a:rPr>
            <a:t>の認識はドライバーとしての基本で、また物を見る際の判断基準の基礎となります。</a:t>
          </a:r>
          <a:endParaRPr kumimoji="1" lang="ja-JP" altLang="en-US" sz="1100" b="0">
            <a:latin typeface="メイリオ" panose="020B0604030504040204" pitchFamily="50" charset="-128"/>
            <a:ea typeface="メイリオ" panose="020B0604030504040204" pitchFamily="50" charset="-128"/>
          </a:endParaRPr>
        </a:p>
      </xdr:txBody>
    </xdr:sp>
    <xdr:clientData/>
  </xdr:twoCellAnchor>
  <xdr:twoCellAnchor>
    <xdr:from>
      <xdr:col>1</xdr:col>
      <xdr:colOff>76199</xdr:colOff>
      <xdr:row>52</xdr:row>
      <xdr:rowOff>28575</xdr:rowOff>
    </xdr:from>
    <xdr:to>
      <xdr:col>12</xdr:col>
      <xdr:colOff>380999</xdr:colOff>
      <xdr:row>55</xdr:row>
      <xdr:rowOff>209550</xdr:rowOff>
    </xdr:to>
    <xdr:sp macro="" textlink="">
      <xdr:nvSpPr>
        <xdr:cNvPr id="310" name="正方形/長方形 309">
          <a:extLst>
            <a:ext uri="{FF2B5EF4-FFF2-40B4-BE49-F238E27FC236}">
              <a16:creationId xmlns:a16="http://schemas.microsoft.com/office/drawing/2014/main" id="{EB580B12-5320-4BC4-BE6E-3DE5702F5565}"/>
            </a:ext>
          </a:extLst>
        </xdr:cNvPr>
        <xdr:cNvSpPr/>
      </xdr:nvSpPr>
      <xdr:spPr>
        <a:xfrm>
          <a:off x="1257299" y="11934825"/>
          <a:ext cx="5229225" cy="895350"/>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rtlCol="0" anchor="ctr"/>
        <a:lstStyle/>
        <a:p>
          <a:pPr>
            <a:lnSpc>
              <a:spcPts val="1900"/>
            </a:lnSpc>
          </a:pPr>
          <a:r>
            <a:rPr lang="ja-JP" altLang="en-US" sz="1100" b="0" i="0">
              <a:solidFill>
                <a:schemeClr val="accent1">
                  <a:lumMod val="50000"/>
                </a:schemeClr>
              </a:solidFill>
              <a:latin typeface="メイリオ" panose="020B0604030504040204" pitchFamily="50" charset="-128"/>
              <a:ea typeface="メイリオ" panose="020B0604030504040204" pitchFamily="50" charset="-128"/>
              <a:cs typeface="+mn-cs"/>
            </a:rPr>
            <a:t>問❷　バック駐車行動とその理由・根拠</a:t>
          </a:r>
        </a:p>
        <a:p>
          <a:pPr>
            <a:lnSpc>
              <a:spcPts val="1900"/>
            </a:lnSpc>
          </a:pPr>
          <a:r>
            <a:rPr lang="ja-JP" altLang="en-US" sz="1100" b="0" i="0">
              <a:solidFill>
                <a:schemeClr val="accent1">
                  <a:lumMod val="50000"/>
                </a:schemeClr>
              </a:solidFill>
              <a:latin typeface="メイリオ" panose="020B0604030504040204" pitchFamily="50" charset="-128"/>
              <a:ea typeface="メイリオ" panose="020B0604030504040204" pitchFamily="50" charset="-128"/>
              <a:cs typeface="+mn-cs"/>
            </a:rPr>
            <a:t>　行動　正解　　➤　</a:t>
          </a:r>
          <a:r>
            <a:rPr lang="ja-JP" altLang="en-US" sz="1100" b="1" i="0">
              <a:solidFill>
                <a:srgbClr val="FF0000"/>
              </a:solidFill>
              <a:latin typeface="メイリオ" panose="020B0604030504040204" pitchFamily="50" charset="-128"/>
              <a:ea typeface="メイリオ" panose="020B0604030504040204" pitchFamily="50" charset="-128"/>
              <a:cs typeface="+mn-cs"/>
            </a:rPr>
            <a:t>イ　ウ　エ　ア</a:t>
          </a:r>
          <a:r>
            <a:rPr lang="ja-JP" altLang="en-US" sz="1100" b="0" i="0">
              <a:solidFill>
                <a:schemeClr val="accent1">
                  <a:lumMod val="50000"/>
                </a:schemeClr>
              </a:solidFill>
              <a:latin typeface="メイリオ" panose="020B0604030504040204" pitchFamily="50" charset="-128"/>
              <a:ea typeface="メイリオ" panose="020B0604030504040204" pitchFamily="50" charset="-128"/>
              <a:cs typeface="+mn-cs"/>
            </a:rPr>
            <a:t>　理由・根拠正解➤　</a:t>
          </a:r>
          <a:r>
            <a:rPr lang="ja-JP" altLang="en-US" sz="1100" b="1" i="0">
              <a:solidFill>
                <a:srgbClr val="FF0000"/>
              </a:solidFill>
              <a:latin typeface="メイリオ" panose="020B0604030504040204" pitchFamily="50" charset="-128"/>
              <a:ea typeface="メイリオ" panose="020B0604030504040204" pitchFamily="50" charset="-128"/>
              <a:cs typeface="+mn-cs"/>
            </a:rPr>
            <a:t>Ａ　Ｂ　Ｃ　Ｄ</a:t>
          </a:r>
        </a:p>
        <a:p>
          <a:pPr>
            <a:lnSpc>
              <a:spcPts val="1800"/>
            </a:lnSpc>
          </a:pPr>
          <a:r>
            <a:rPr kumimoji="1" lang="ja-JP" altLang="en-US" sz="1100" b="0">
              <a:solidFill>
                <a:srgbClr val="002060"/>
              </a:solidFill>
              <a:latin typeface="メイリオ" panose="020B0604030504040204" pitchFamily="50" charset="-128"/>
              <a:ea typeface="メイリオ" panose="020B0604030504040204" pitchFamily="50" charset="-128"/>
            </a:rPr>
            <a:t>です。▶　右のポイント❶～❹解説内容を参照してください。</a:t>
          </a:r>
        </a:p>
      </xdr:txBody>
    </xdr:sp>
    <xdr:clientData/>
  </xdr:twoCellAnchor>
  <xdr:twoCellAnchor>
    <xdr:from>
      <xdr:col>1</xdr:col>
      <xdr:colOff>95252</xdr:colOff>
      <xdr:row>37</xdr:row>
      <xdr:rowOff>85726</xdr:rowOff>
    </xdr:from>
    <xdr:to>
      <xdr:col>11</xdr:col>
      <xdr:colOff>228599</xdr:colOff>
      <xdr:row>39</xdr:row>
      <xdr:rowOff>161926</xdr:rowOff>
    </xdr:to>
    <xdr:sp macro="" textlink="">
      <xdr:nvSpPr>
        <xdr:cNvPr id="311" name="1 つの角を切り取った四角形 432">
          <a:extLst>
            <a:ext uri="{FF2B5EF4-FFF2-40B4-BE49-F238E27FC236}">
              <a16:creationId xmlns:a16="http://schemas.microsoft.com/office/drawing/2014/main" id="{C301EFA5-646A-49CA-ADD3-FE124537C427}"/>
            </a:ext>
          </a:extLst>
        </xdr:cNvPr>
        <xdr:cNvSpPr/>
      </xdr:nvSpPr>
      <xdr:spPr>
        <a:xfrm>
          <a:off x="1276352" y="8420101"/>
          <a:ext cx="4610097" cy="552450"/>
        </a:xfrm>
        <a:prstGeom prst="snip1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ja-JP" altLang="en-US" sz="2000" b="1" baseline="0">
              <a:solidFill>
                <a:schemeClr val="lt1"/>
              </a:solidFill>
              <a:latin typeface="メイリオ" panose="020B0604030504040204" pitchFamily="50" charset="-128"/>
              <a:ea typeface="メイリオ" panose="020B0604030504040204" pitchFamily="50" charset="-128"/>
              <a:cs typeface="+mn-cs"/>
            </a:rPr>
            <a:t>解説　交通事故を考える</a:t>
          </a:r>
          <a:endParaRPr kumimoji="1" lang="ja-JP" altLang="en-US" sz="2000" b="1">
            <a:latin typeface="メイリオ" panose="020B0604030504040204" pitchFamily="50" charset="-128"/>
            <a:ea typeface="メイリオ" panose="020B0604030504040204" pitchFamily="50" charset="-128"/>
          </a:endParaRPr>
        </a:p>
      </xdr:txBody>
    </xdr:sp>
    <xdr:clientData/>
  </xdr:twoCellAnchor>
  <xdr:twoCellAnchor>
    <xdr:from>
      <xdr:col>1</xdr:col>
      <xdr:colOff>100388</xdr:colOff>
      <xdr:row>40</xdr:row>
      <xdr:rowOff>37202</xdr:rowOff>
    </xdr:from>
    <xdr:to>
      <xdr:col>12</xdr:col>
      <xdr:colOff>351848</xdr:colOff>
      <xdr:row>44</xdr:row>
      <xdr:rowOff>219075</xdr:rowOff>
    </xdr:to>
    <xdr:sp macro="" textlink="">
      <xdr:nvSpPr>
        <xdr:cNvPr id="312" name="正方形/長方形 311">
          <a:extLst>
            <a:ext uri="{FF2B5EF4-FFF2-40B4-BE49-F238E27FC236}">
              <a16:creationId xmlns:a16="http://schemas.microsoft.com/office/drawing/2014/main" id="{70B0BB2F-A0A9-4F93-8DF3-3EDDEDE3F136}"/>
            </a:ext>
          </a:extLst>
        </xdr:cNvPr>
        <xdr:cNvSpPr/>
      </xdr:nvSpPr>
      <xdr:spPr>
        <a:xfrm>
          <a:off x="1281488" y="9085952"/>
          <a:ext cx="5175885" cy="1134373"/>
        </a:xfrm>
        <a:prstGeom prst="rect">
          <a:avLst/>
        </a:prstGeom>
        <a:solidFill>
          <a:schemeClr val="lt1"/>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lIns="0" tIns="0" rIns="0" bIns="0" rtlCol="0" anchor="ctr"/>
        <a:lstStyle/>
        <a:p>
          <a:pPr algn="l">
            <a:lnSpc>
              <a:spcPts val="1600"/>
            </a:lnSpc>
          </a:pPr>
          <a:r>
            <a:rPr kumimoji="1" lang="ja-JP" altLang="en-US" sz="1050">
              <a:solidFill>
                <a:srgbClr val="002060"/>
              </a:solidFill>
              <a:latin typeface="メイリオ" panose="020B0604030504040204" pitchFamily="50" charset="-128"/>
              <a:ea typeface="メイリオ" panose="020B0604030504040204" pitchFamily="50" charset="-128"/>
            </a:rPr>
            <a:t>交通事故が発生する要因は、</a:t>
          </a:r>
          <a:r>
            <a:rPr kumimoji="1" lang="ja-JP" altLang="en-US" sz="1050" b="1">
              <a:solidFill>
                <a:srgbClr val="002060"/>
              </a:solidFill>
              <a:latin typeface="メイリオ" panose="020B0604030504040204" pitchFamily="50" charset="-128"/>
              <a:ea typeface="メイリオ" panose="020B0604030504040204" pitchFamily="50" charset="-128"/>
            </a:rPr>
            <a:t>運転者の違反行動</a:t>
          </a:r>
          <a:r>
            <a:rPr kumimoji="1" lang="ja-JP" altLang="en-US" sz="1050">
              <a:solidFill>
                <a:srgbClr val="002060"/>
              </a:solidFill>
              <a:latin typeface="メイリオ" panose="020B0604030504040204" pitchFamily="50" charset="-128"/>
              <a:ea typeface="メイリオ" panose="020B0604030504040204" pitchFamily="50" charset="-128"/>
            </a:rPr>
            <a:t> と  </a:t>
          </a:r>
          <a:r>
            <a:rPr kumimoji="1" lang="ja-JP" altLang="en-US" sz="1050" b="1">
              <a:solidFill>
                <a:srgbClr val="002060"/>
              </a:solidFill>
              <a:latin typeface="メイリオ" panose="020B0604030504040204" pitchFamily="50" charset="-128"/>
              <a:ea typeface="メイリオ" panose="020B0604030504040204" pitchFamily="50" charset="-128"/>
            </a:rPr>
            <a:t>好ましくない環境</a:t>
          </a:r>
          <a:r>
            <a:rPr kumimoji="1" lang="ja-JP" altLang="en-US" sz="1050">
              <a:solidFill>
                <a:srgbClr val="002060"/>
              </a:solidFill>
              <a:latin typeface="メイリオ" panose="020B0604030504040204" pitchFamily="50" charset="-128"/>
              <a:ea typeface="メイリオ" panose="020B0604030504040204" pitchFamily="50" charset="-128"/>
            </a:rPr>
            <a:t>とが遭遇した時に発生します。「好ましくない環境」との遭遇・出会は、</a:t>
          </a:r>
          <a:r>
            <a:rPr kumimoji="1" lang="ja-JP" altLang="en-US" sz="1050" b="1">
              <a:solidFill>
                <a:srgbClr val="002060"/>
              </a:solidFill>
              <a:latin typeface="メイリオ" panose="020B0604030504040204" pitchFamily="50" charset="-128"/>
              <a:ea typeface="メイリオ" panose="020B0604030504040204" pitchFamily="50" charset="-128"/>
            </a:rPr>
            <a:t>すべての運転者に機会均等</a:t>
          </a:r>
          <a:r>
            <a:rPr kumimoji="1" lang="ja-JP" altLang="en-US" sz="1050">
              <a:solidFill>
                <a:srgbClr val="002060"/>
              </a:solidFill>
              <a:latin typeface="メイリオ" panose="020B0604030504040204" pitchFamily="50" charset="-128"/>
              <a:ea typeface="メイリオ" panose="020B0604030504040204" pitchFamily="50" charset="-128"/>
            </a:rPr>
            <a:t>で、避けることは出来ません。  片や、此のような場所で運転者が、≫　一時停止しない。 ≫　左右を確認しない。などの違反行動は、運転者自身が意識すれば出来ることです。</a:t>
          </a:r>
        </a:p>
      </xdr:txBody>
    </xdr:sp>
    <xdr:clientData/>
  </xdr:twoCellAnchor>
  <xdr:twoCellAnchor>
    <xdr:from>
      <xdr:col>1</xdr:col>
      <xdr:colOff>76200</xdr:colOff>
      <xdr:row>44</xdr:row>
      <xdr:rowOff>152400</xdr:rowOff>
    </xdr:from>
    <xdr:to>
      <xdr:col>12</xdr:col>
      <xdr:colOff>419101</xdr:colOff>
      <xdr:row>51</xdr:row>
      <xdr:rowOff>209550</xdr:rowOff>
    </xdr:to>
    <xdr:sp macro="" textlink="">
      <xdr:nvSpPr>
        <xdr:cNvPr id="306" name="正方形/長方形 305">
          <a:extLst>
            <a:ext uri="{FF2B5EF4-FFF2-40B4-BE49-F238E27FC236}">
              <a16:creationId xmlns:a16="http://schemas.microsoft.com/office/drawing/2014/main" id="{0377B946-FF54-4AE6-8517-2107964809AD}"/>
            </a:ext>
          </a:extLst>
        </xdr:cNvPr>
        <xdr:cNvSpPr/>
      </xdr:nvSpPr>
      <xdr:spPr>
        <a:xfrm>
          <a:off x="1257300" y="10153650"/>
          <a:ext cx="5267326" cy="1724025"/>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rtlCol="0" anchor="ctr"/>
        <a:lstStyle/>
        <a:p>
          <a:pPr>
            <a:lnSpc>
              <a:spcPts val="1900"/>
            </a:lnSpc>
          </a:pPr>
          <a:r>
            <a:rPr lang="ja-JP" altLang="en-US" sz="1100" b="0" i="0">
              <a:solidFill>
                <a:schemeClr val="accent1">
                  <a:lumMod val="50000"/>
                </a:schemeClr>
              </a:solidFill>
              <a:latin typeface="メイリオ" panose="020B0604030504040204" pitchFamily="50" charset="-128"/>
              <a:ea typeface="メイリオ" panose="020B0604030504040204" pitchFamily="50" charset="-128"/>
              <a:cs typeface="+mn-cs"/>
            </a:rPr>
            <a:t>問❶　</a:t>
          </a:r>
          <a:r>
            <a:rPr lang="ja-JP" altLang="ja-JP" sz="1100" b="0" i="0">
              <a:solidFill>
                <a:srgbClr val="FF0000"/>
              </a:solidFill>
              <a:effectLst/>
              <a:latin typeface="メイリオ" panose="020B0604030504040204" pitchFamily="50" charset="-128"/>
              <a:ea typeface="メイリオ" panose="020B0604030504040204" pitchFamily="50" charset="-128"/>
              <a:cs typeface="+mn-cs"/>
            </a:rPr>
            <a:t>安全確認とは、交通事故を起こさないための根拠であり担保</a:t>
          </a:r>
          <a:endParaRPr lang="ja-JP" altLang="en-US" sz="1100" b="0" i="0">
            <a:solidFill>
              <a:srgbClr val="FF0000"/>
            </a:solidFill>
            <a:latin typeface="メイリオ" panose="020B0604030504040204" pitchFamily="50" charset="-128"/>
            <a:ea typeface="メイリオ" panose="020B0604030504040204" pitchFamily="50" charset="-128"/>
            <a:cs typeface="+mn-cs"/>
          </a:endParaRPr>
        </a:p>
        <a:p>
          <a:pPr>
            <a:lnSpc>
              <a:spcPts val="1900"/>
            </a:lnSpc>
          </a:pPr>
          <a:r>
            <a:rPr lang="ja-JP" altLang="en-US" sz="1100" b="0" i="0">
              <a:solidFill>
                <a:schemeClr val="accent1">
                  <a:lumMod val="50000"/>
                </a:schemeClr>
              </a:solidFill>
              <a:latin typeface="メイリオ" panose="020B0604030504040204" pitchFamily="50" charset="-128"/>
              <a:ea typeface="メイリオ" panose="020B0604030504040204" pitchFamily="50" charset="-128"/>
              <a:cs typeface="+mn-cs"/>
            </a:rPr>
            <a:t>　駐車車両や工作物への衝突は、相手は　≫ 意思がないので回避してくれない。</a:t>
          </a:r>
        </a:p>
        <a:p>
          <a:pPr>
            <a:lnSpc>
              <a:spcPts val="1900"/>
            </a:lnSpc>
          </a:pPr>
          <a:r>
            <a:rPr lang="ja-JP" altLang="en-US" sz="1100" b="0" i="0">
              <a:solidFill>
                <a:schemeClr val="accent1">
                  <a:lumMod val="50000"/>
                </a:schemeClr>
              </a:solidFill>
              <a:latin typeface="メイリオ" panose="020B0604030504040204" pitchFamily="50" charset="-128"/>
              <a:ea typeface="メイリオ" panose="020B0604030504040204" pitchFamily="50" charset="-128"/>
              <a:cs typeface="+mn-cs"/>
            </a:rPr>
            <a:t>　≫ 回避できるのは、ドライバーのみ。　≫ 原因は全てドライバーにある。　</a:t>
          </a:r>
          <a:endParaRPr lang="en-US" altLang="ja-JP" sz="1100" b="0" i="0">
            <a:solidFill>
              <a:schemeClr val="accent1">
                <a:lumMod val="50000"/>
              </a:schemeClr>
            </a:solidFill>
            <a:latin typeface="メイリオ" panose="020B0604030504040204" pitchFamily="50" charset="-128"/>
            <a:ea typeface="メイリオ" panose="020B0604030504040204" pitchFamily="50" charset="-128"/>
            <a:cs typeface="+mn-cs"/>
          </a:endParaRPr>
        </a:p>
        <a:p>
          <a:pPr>
            <a:lnSpc>
              <a:spcPts val="1900"/>
            </a:lnSpc>
          </a:pPr>
          <a:r>
            <a:rPr lang="ja-JP" altLang="en-US" sz="1100" b="0" i="0">
              <a:solidFill>
                <a:schemeClr val="accent1">
                  <a:lumMod val="50000"/>
                </a:schemeClr>
              </a:solidFill>
              <a:latin typeface="メイリオ" panose="020B0604030504040204" pitchFamily="50" charset="-128"/>
              <a:ea typeface="メイリオ" panose="020B0604030504040204" pitchFamily="50" charset="-128"/>
              <a:cs typeface="+mn-cs"/>
            </a:rPr>
            <a:t>バック事故を無くすには、</a:t>
          </a:r>
        </a:p>
        <a:p>
          <a:pPr>
            <a:lnSpc>
              <a:spcPts val="1800"/>
            </a:lnSpc>
          </a:pPr>
          <a:r>
            <a:rPr lang="ja-JP" altLang="en-US" sz="1100" b="0" i="0">
              <a:solidFill>
                <a:schemeClr val="accent1">
                  <a:lumMod val="50000"/>
                </a:schemeClr>
              </a:solidFill>
              <a:latin typeface="メイリオ" panose="020B0604030504040204" pitchFamily="50" charset="-128"/>
              <a:ea typeface="メイリオ" panose="020B0604030504040204" pitchFamily="50" charset="-128"/>
              <a:cs typeface="+mn-cs"/>
            </a:rPr>
            <a:t>　原因であるドライバー自身が、車の特性等を理解したうえで</a:t>
          </a:r>
        </a:p>
        <a:p>
          <a:pPr>
            <a:lnSpc>
              <a:spcPts val="1900"/>
            </a:lnSpc>
          </a:pPr>
          <a:r>
            <a:rPr lang="ja-JP" altLang="en-US" sz="1100" b="0" i="0">
              <a:solidFill>
                <a:schemeClr val="accent1">
                  <a:lumMod val="50000"/>
                </a:schemeClr>
              </a:solidFill>
              <a:latin typeface="メイリオ" panose="020B0604030504040204" pitchFamily="50" charset="-128"/>
              <a:ea typeface="メイリオ" panose="020B0604030504040204" pitchFamily="50" charset="-128"/>
              <a:cs typeface="+mn-cs"/>
            </a:rPr>
            <a:t>　停まる。　確認する。　やり直す。意識をもって実践すれば回避できます。</a:t>
          </a:r>
          <a:endParaRPr kumimoji="1" lang="ja-JP" altLang="en-US" sz="1100" b="0">
            <a:latin typeface="メイリオ" panose="020B0604030504040204" pitchFamily="50" charset="-128"/>
            <a:ea typeface="メイリオ" panose="020B0604030504040204" pitchFamily="50" charset="-128"/>
          </a:endParaRPr>
        </a:p>
      </xdr:txBody>
    </xdr:sp>
    <xdr:clientData/>
  </xdr:twoCellAnchor>
  <xdr:twoCellAnchor editAs="oneCell">
    <xdr:from>
      <xdr:col>26</xdr:col>
      <xdr:colOff>228600</xdr:colOff>
      <xdr:row>50</xdr:row>
      <xdr:rowOff>76200</xdr:rowOff>
    </xdr:from>
    <xdr:to>
      <xdr:col>29</xdr:col>
      <xdr:colOff>514350</xdr:colOff>
      <xdr:row>56</xdr:row>
      <xdr:rowOff>200025</xdr:rowOff>
    </xdr:to>
    <xdr:pic>
      <xdr:nvPicPr>
        <xdr:cNvPr id="5405" name="図 312">
          <a:extLst>
            <a:ext uri="{FF2B5EF4-FFF2-40B4-BE49-F238E27FC236}">
              <a16:creationId xmlns:a16="http://schemas.microsoft.com/office/drawing/2014/main" id="{DCE02F98-1B73-45A4-851F-EB6C4A075DB7}"/>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2544425" y="11982450"/>
          <a:ext cx="2343150" cy="1552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161925</xdr:colOff>
      <xdr:row>9</xdr:row>
      <xdr:rowOff>142875</xdr:rowOff>
    </xdr:from>
    <xdr:to>
      <xdr:col>30</xdr:col>
      <xdr:colOff>133350</xdr:colOff>
      <xdr:row>16</xdr:row>
      <xdr:rowOff>28575</xdr:rowOff>
    </xdr:to>
    <xdr:pic>
      <xdr:nvPicPr>
        <xdr:cNvPr id="5406" name="図 313">
          <a:extLst>
            <a:ext uri="{FF2B5EF4-FFF2-40B4-BE49-F238E27FC236}">
              <a16:creationId xmlns:a16="http://schemas.microsoft.com/office/drawing/2014/main" id="{E478E201-874E-4679-819D-3FDE9655FD15}"/>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2477750" y="2286000"/>
          <a:ext cx="2581275" cy="1552575"/>
        </a:xfrm>
        <a:prstGeom prst="rect">
          <a:avLst/>
        </a:prstGeom>
        <a:noFill/>
        <a:ln w="15875">
          <a:solidFill>
            <a:srgbClr val="4472C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623886</xdr:colOff>
      <xdr:row>46</xdr:row>
      <xdr:rowOff>104775</xdr:rowOff>
    </xdr:from>
    <xdr:to>
      <xdr:col>28</xdr:col>
      <xdr:colOff>328611</xdr:colOff>
      <xdr:row>49</xdr:row>
      <xdr:rowOff>190499</xdr:rowOff>
    </xdr:to>
    <xdr:pic>
      <xdr:nvPicPr>
        <xdr:cNvPr id="315" name="図 314">
          <a:extLst>
            <a:ext uri="{FF2B5EF4-FFF2-40B4-BE49-F238E27FC236}">
              <a16:creationId xmlns:a16="http://schemas.microsoft.com/office/drawing/2014/main" id="{42A10386-87ED-4E24-8DB6-12C25859352B}"/>
            </a:ext>
          </a:extLst>
        </xdr:cNvPr>
        <xdr:cNvPicPr>
          <a:picLocks noChangeAspect="1"/>
        </xdr:cNvPicPr>
      </xdr:nvPicPr>
      <xdr:blipFill rotWithShape="1">
        <a:blip xmlns:r="http://schemas.openxmlformats.org/officeDocument/2006/relationships" r:embed="rId15">
          <a:clrChange>
            <a:clrFrom>
              <a:srgbClr val="FFFFFF"/>
            </a:clrFrom>
            <a:clrTo>
              <a:srgbClr val="FFFFFF">
                <a:alpha val="0"/>
              </a:srgbClr>
            </a:clrTo>
          </a:clrChange>
          <a:duotone>
            <a:prstClr val="black"/>
            <a:schemeClr val="accent2">
              <a:tint val="45000"/>
              <a:satMod val="400000"/>
            </a:schemeClr>
          </a:duotone>
        </a:blip>
        <a:srcRect l="9876" r="8642" b="8709"/>
        <a:stretch/>
      </xdr:blipFill>
      <xdr:spPr>
        <a:xfrm>
          <a:off x="13720761" y="11058525"/>
          <a:ext cx="395288" cy="800099"/>
        </a:xfrm>
        <a:prstGeom prst="rect">
          <a:avLst/>
        </a:prstGeom>
      </xdr:spPr>
    </xdr:pic>
    <xdr:clientData/>
  </xdr:twoCellAnchor>
  <xdr:twoCellAnchor editAs="oneCell">
    <xdr:from>
      <xdr:col>26</xdr:col>
      <xdr:colOff>85725</xdr:colOff>
      <xdr:row>61</xdr:row>
      <xdr:rowOff>19050</xdr:rowOff>
    </xdr:from>
    <xdr:to>
      <xdr:col>31</xdr:col>
      <xdr:colOff>228600</xdr:colOff>
      <xdr:row>68</xdr:row>
      <xdr:rowOff>57150</xdr:rowOff>
    </xdr:to>
    <xdr:pic>
      <xdr:nvPicPr>
        <xdr:cNvPr id="5408" name="図 315">
          <a:extLst>
            <a:ext uri="{FF2B5EF4-FFF2-40B4-BE49-F238E27FC236}">
              <a16:creationId xmlns:a16="http://schemas.microsoft.com/office/drawing/2014/main" id="{2A131CB0-09AE-4880-AA1F-E7233A0EC122}"/>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2401550" y="14544675"/>
          <a:ext cx="3305175" cy="1704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11907</xdr:colOff>
      <xdr:row>10</xdr:row>
      <xdr:rowOff>23812</xdr:rowOff>
    </xdr:from>
    <xdr:to>
      <xdr:col>17</xdr:col>
      <xdr:colOff>71437</xdr:colOff>
      <xdr:row>12</xdr:row>
      <xdr:rowOff>202406</xdr:rowOff>
    </xdr:to>
    <xdr:sp macro="" textlink="">
      <xdr:nvSpPr>
        <xdr:cNvPr id="317" name="吹き出し: 四角形 316">
          <a:extLst>
            <a:ext uri="{FF2B5EF4-FFF2-40B4-BE49-F238E27FC236}">
              <a16:creationId xmlns:a16="http://schemas.microsoft.com/office/drawing/2014/main" id="{73050023-1E53-440F-BE9D-FF2561365D29}"/>
            </a:ext>
          </a:extLst>
        </xdr:cNvPr>
        <xdr:cNvSpPr/>
      </xdr:nvSpPr>
      <xdr:spPr>
        <a:xfrm>
          <a:off x="6167438" y="2405062"/>
          <a:ext cx="2321718" cy="654844"/>
        </a:xfrm>
        <a:prstGeom prst="wedgeRectCallout">
          <a:avLst>
            <a:gd name="adj1" fmla="val -57243"/>
            <a:gd name="adj2" fmla="val 78864"/>
          </a:avLst>
        </a:prstGeom>
        <a:solidFill>
          <a:schemeClr val="bg1"/>
        </a:solidFill>
        <a:ln w="222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900"/>
            </a:lnSpc>
          </a:pPr>
          <a:r>
            <a:rPr kumimoji="1" lang="ja-JP" altLang="en-US" sz="1100">
              <a:solidFill>
                <a:srgbClr val="002060"/>
              </a:solidFill>
              <a:latin typeface="メイリオ" panose="020B0604030504040204" pitchFamily="50" charset="-128"/>
              <a:ea typeface="メイリオ" panose="020B0604030504040204" pitchFamily="50" charset="-128"/>
            </a:rPr>
            <a:t>バック事故分析ツールの衝突部位図をコピーし貼り付ける。</a:t>
          </a:r>
        </a:p>
      </xdr:txBody>
    </xdr:sp>
    <xdr:clientData/>
  </xdr:twoCellAnchor>
  <xdr:twoCellAnchor>
    <xdr:from>
      <xdr:col>12</xdr:col>
      <xdr:colOff>226219</xdr:colOff>
      <xdr:row>22</xdr:row>
      <xdr:rowOff>23812</xdr:rowOff>
    </xdr:from>
    <xdr:to>
      <xdr:col>17</xdr:col>
      <xdr:colOff>440531</xdr:colOff>
      <xdr:row>24</xdr:row>
      <xdr:rowOff>202406</xdr:rowOff>
    </xdr:to>
    <xdr:sp macro="" textlink="">
      <xdr:nvSpPr>
        <xdr:cNvPr id="318" name="吹き出し: 四角形 317">
          <a:extLst>
            <a:ext uri="{FF2B5EF4-FFF2-40B4-BE49-F238E27FC236}">
              <a16:creationId xmlns:a16="http://schemas.microsoft.com/office/drawing/2014/main" id="{3C103108-F981-4716-9D80-AC99881828D9}"/>
            </a:ext>
          </a:extLst>
        </xdr:cNvPr>
        <xdr:cNvSpPr/>
      </xdr:nvSpPr>
      <xdr:spPr>
        <a:xfrm>
          <a:off x="6381750" y="5262562"/>
          <a:ext cx="2476500" cy="654844"/>
        </a:xfrm>
        <a:prstGeom prst="wedgeRectCallout">
          <a:avLst>
            <a:gd name="adj1" fmla="val 76090"/>
            <a:gd name="adj2" fmla="val -102954"/>
          </a:avLst>
        </a:prstGeom>
        <a:solidFill>
          <a:schemeClr val="bg1"/>
        </a:solidFill>
        <a:ln w="222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900"/>
            </a:lnSpc>
          </a:pPr>
          <a:r>
            <a:rPr kumimoji="1" lang="ja-JP" altLang="en-US" sz="1100">
              <a:solidFill>
                <a:srgbClr val="002060"/>
              </a:solidFill>
              <a:latin typeface="メイリオ" panose="020B0604030504040204" pitchFamily="50" charset="-128"/>
              <a:ea typeface="メイリオ" panose="020B0604030504040204" pitchFamily="50" charset="-128"/>
            </a:rPr>
            <a:t>差し替え用　トラック、軽、バス図あり、トラックは右バックもあり</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6</xdr:row>
      <xdr:rowOff>95250</xdr:rowOff>
    </xdr:from>
    <xdr:to>
      <xdr:col>8</xdr:col>
      <xdr:colOff>514350</xdr:colOff>
      <xdr:row>8</xdr:row>
      <xdr:rowOff>85725</xdr:rowOff>
    </xdr:to>
    <xdr:sp macro="" textlink="">
      <xdr:nvSpPr>
        <xdr:cNvPr id="2" name="正方形/長方形 1">
          <a:extLst>
            <a:ext uri="{FF2B5EF4-FFF2-40B4-BE49-F238E27FC236}">
              <a16:creationId xmlns:a16="http://schemas.microsoft.com/office/drawing/2014/main" id="{3976592D-4743-4C1D-98EB-D75002E63B02}"/>
            </a:ext>
          </a:extLst>
        </xdr:cNvPr>
        <xdr:cNvSpPr/>
      </xdr:nvSpPr>
      <xdr:spPr>
        <a:xfrm>
          <a:off x="2152650" y="809625"/>
          <a:ext cx="3848100" cy="4667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latin typeface="メイリオ" panose="020B0604030504040204" pitchFamily="50" charset="-128"/>
              <a:ea typeface="メイリオ" panose="020B0604030504040204" pitchFamily="50" charset="-128"/>
            </a:rPr>
            <a:t>バック駐車意識度調査結果</a:t>
          </a:r>
        </a:p>
      </xdr:txBody>
    </xdr:sp>
    <xdr:clientData/>
  </xdr:twoCellAnchor>
  <xdr:twoCellAnchor editAs="oneCell">
    <xdr:from>
      <xdr:col>9</xdr:col>
      <xdr:colOff>28575</xdr:colOff>
      <xdr:row>6</xdr:row>
      <xdr:rowOff>104775</xdr:rowOff>
    </xdr:from>
    <xdr:to>
      <xdr:col>13</xdr:col>
      <xdr:colOff>571500</xdr:colOff>
      <xdr:row>13</xdr:row>
      <xdr:rowOff>142875</xdr:rowOff>
    </xdr:to>
    <xdr:pic>
      <xdr:nvPicPr>
        <xdr:cNvPr id="2766" name="図 2">
          <a:extLst>
            <a:ext uri="{FF2B5EF4-FFF2-40B4-BE49-F238E27FC236}">
              <a16:creationId xmlns:a16="http://schemas.microsoft.com/office/drawing/2014/main" id="{FA07170C-4896-4FD5-A300-469CA5432F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86425" y="1533525"/>
          <a:ext cx="3286125" cy="1704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542925</xdr:colOff>
      <xdr:row>13</xdr:row>
      <xdr:rowOff>19050</xdr:rowOff>
    </xdr:from>
    <xdr:to>
      <xdr:col>13</xdr:col>
      <xdr:colOff>600075</xdr:colOff>
      <xdr:row>24</xdr:row>
      <xdr:rowOff>152400</xdr:rowOff>
    </xdr:to>
    <xdr:pic>
      <xdr:nvPicPr>
        <xdr:cNvPr id="2767" name="図 3">
          <a:extLst>
            <a:ext uri="{FF2B5EF4-FFF2-40B4-BE49-F238E27FC236}">
              <a16:creationId xmlns:a16="http://schemas.microsoft.com/office/drawing/2014/main" id="{A0E5AF47-5A73-4CF6-9BBA-B128615409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14975" y="3114675"/>
          <a:ext cx="3486150" cy="2752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85725</xdr:colOff>
      <xdr:row>8</xdr:row>
      <xdr:rowOff>219075</xdr:rowOff>
    </xdr:from>
    <xdr:to>
      <xdr:col>6</xdr:col>
      <xdr:colOff>466725</xdr:colOff>
      <xdr:row>10</xdr:row>
      <xdr:rowOff>57150</xdr:rowOff>
    </xdr:to>
    <xdr:sp macro="" textlink="">
      <xdr:nvSpPr>
        <xdr:cNvPr id="5" name="正方形/長方形 4">
          <a:extLst>
            <a:ext uri="{FF2B5EF4-FFF2-40B4-BE49-F238E27FC236}">
              <a16:creationId xmlns:a16="http://schemas.microsoft.com/office/drawing/2014/main" id="{A95DEF84-A7A1-40E4-A7D4-7E25D835FDE3}"/>
            </a:ext>
          </a:extLst>
        </xdr:cNvPr>
        <xdr:cNvSpPr/>
      </xdr:nvSpPr>
      <xdr:spPr>
        <a:xfrm>
          <a:off x="2143125" y="1885950"/>
          <a:ext cx="2438400" cy="3143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latin typeface="メイリオ" panose="020B0604030504040204" pitchFamily="50" charset="-128"/>
              <a:ea typeface="メイリオ" panose="020B0604030504040204" pitchFamily="50" charset="-128"/>
            </a:rPr>
            <a:t>安全確認 認識度調査結果</a:t>
          </a:r>
        </a:p>
      </xdr:txBody>
    </xdr:sp>
    <xdr:clientData/>
  </xdr:twoCellAnchor>
  <mc:AlternateContent xmlns:mc="http://schemas.openxmlformats.org/markup-compatibility/2006">
    <mc:Choice xmlns:a14="http://schemas.microsoft.com/office/drawing/2010/main" Requires="a14">
      <xdr:twoCellAnchor editAs="oneCell">
        <xdr:from>
          <xdr:col>3</xdr:col>
          <xdr:colOff>114300</xdr:colOff>
          <xdr:row>10</xdr:row>
          <xdr:rowOff>161925</xdr:rowOff>
        </xdr:from>
        <xdr:to>
          <xdr:col>7</xdr:col>
          <xdr:colOff>76200</xdr:colOff>
          <xdr:row>15</xdr:row>
          <xdr:rowOff>161925</xdr:rowOff>
        </xdr:to>
        <xdr:pic>
          <xdr:nvPicPr>
            <xdr:cNvPr id="2769" name="図 8">
              <a:extLst>
                <a:ext uri="{FF2B5EF4-FFF2-40B4-BE49-F238E27FC236}">
                  <a16:creationId xmlns:a16="http://schemas.microsoft.com/office/drawing/2014/main" id="{5466E027-FED4-4D68-82B1-B096C738B42E}"/>
                </a:ext>
              </a:extLst>
            </xdr:cNvPr>
            <xdr:cNvPicPr>
              <a:picLocks noChangeAspect="1" noChangeArrowheads="1"/>
              <a:extLst>
                <a:ext uri="{84589F7E-364E-4C9E-8A38-B11213B215E9}">
                  <a14:cameraTool cellRange="$P$6:$S$10" spid="_x0000_s2975"/>
                </a:ext>
              </a:extLst>
            </xdr:cNvPicPr>
          </xdr:nvPicPr>
          <xdr:blipFill>
            <a:blip xmlns:r="http://schemas.openxmlformats.org/officeDocument/2006/relationships" r:embed="rId3"/>
            <a:srcRect/>
            <a:stretch>
              <a:fillRect/>
            </a:stretch>
          </xdr:blipFill>
          <xdr:spPr bwMode="auto">
            <a:xfrm>
              <a:off x="1657350" y="2543175"/>
              <a:ext cx="2705100" cy="1190625"/>
            </a:xfrm>
            <a:prstGeom prst="rect">
              <a:avLst/>
            </a:prstGeom>
            <a:solidFill>
              <a:srgbClr val="FFFFFF"/>
            </a:solidFill>
            <a:ln w="9525">
              <a:solidFill>
                <a:srgbClr val="4472C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25</xdr:row>
          <xdr:rowOff>57150</xdr:rowOff>
        </xdr:from>
        <xdr:to>
          <xdr:col>13</xdr:col>
          <xdr:colOff>533400</xdr:colOff>
          <xdr:row>31</xdr:row>
          <xdr:rowOff>66675</xdr:rowOff>
        </xdr:to>
        <xdr:pic>
          <xdr:nvPicPr>
            <xdr:cNvPr id="2770" name="図 9">
              <a:extLst>
                <a:ext uri="{FF2B5EF4-FFF2-40B4-BE49-F238E27FC236}">
                  <a16:creationId xmlns:a16="http://schemas.microsoft.com/office/drawing/2014/main" id="{156662B7-CDEC-4456-AD98-80A33292773C}"/>
                </a:ext>
              </a:extLst>
            </xdr:cNvPr>
            <xdr:cNvPicPr>
              <a:picLocks noChangeAspect="1" noChangeArrowheads="1"/>
              <a:extLst>
                <a:ext uri="{84589F7E-364E-4C9E-8A38-B11213B215E9}">
                  <a14:cameraTool cellRange="$U$6:$X$11" spid="_x0000_s2976"/>
                </a:ext>
              </a:extLst>
            </xdr:cNvPicPr>
          </xdr:nvPicPr>
          <xdr:blipFill>
            <a:blip xmlns:r="http://schemas.openxmlformats.org/officeDocument/2006/relationships" r:embed="rId4"/>
            <a:srcRect/>
            <a:stretch>
              <a:fillRect/>
            </a:stretch>
          </xdr:blipFill>
          <xdr:spPr bwMode="auto">
            <a:xfrm>
              <a:off x="5676900" y="6010275"/>
              <a:ext cx="3257550" cy="1438275"/>
            </a:xfrm>
            <a:prstGeom prst="rect">
              <a:avLst/>
            </a:prstGeom>
            <a:solidFill>
              <a:srgbClr val="FFFFFF"/>
            </a:solidFill>
            <a:ln w="9525">
              <a:solidFill>
                <a:srgbClr val="4472C4"/>
              </a:solidFill>
              <a:miter lim="800000"/>
              <a:headEnd/>
              <a:tailEnd/>
            </a:ln>
          </xdr:spPr>
        </xdr:pic>
        <xdr:clientData/>
      </xdr:twoCellAnchor>
    </mc:Choice>
    <mc:Fallback/>
  </mc:AlternateContent>
  <xdr:twoCellAnchor>
    <xdr:from>
      <xdr:col>3</xdr:col>
      <xdr:colOff>123825</xdr:colOff>
      <xdr:row>24</xdr:row>
      <xdr:rowOff>38100</xdr:rowOff>
    </xdr:from>
    <xdr:to>
      <xdr:col>6</xdr:col>
      <xdr:colOff>600075</xdr:colOff>
      <xdr:row>25</xdr:row>
      <xdr:rowOff>114300</xdr:rowOff>
    </xdr:to>
    <xdr:sp macro="" textlink="">
      <xdr:nvSpPr>
        <xdr:cNvPr id="12" name="正方形/長方形 11">
          <a:extLst>
            <a:ext uri="{FF2B5EF4-FFF2-40B4-BE49-F238E27FC236}">
              <a16:creationId xmlns:a16="http://schemas.microsoft.com/office/drawing/2014/main" id="{8727BBD5-46B5-404E-8E7C-2760598BD4A3}"/>
            </a:ext>
          </a:extLst>
        </xdr:cNvPr>
        <xdr:cNvSpPr/>
      </xdr:nvSpPr>
      <xdr:spPr>
        <a:xfrm>
          <a:off x="2181225" y="5038725"/>
          <a:ext cx="2533650" cy="3143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latin typeface="メイリオ" panose="020B0604030504040204" pitchFamily="50" charset="-128"/>
              <a:ea typeface="メイリオ" panose="020B0604030504040204" pitchFamily="50" charset="-128"/>
            </a:rPr>
            <a:t>バック駐車行動意識度調査結果</a:t>
          </a:r>
        </a:p>
      </xdr:txBody>
    </xdr:sp>
    <xdr:clientData/>
  </xdr:twoCellAnchor>
  <mc:AlternateContent xmlns:mc="http://schemas.openxmlformats.org/markup-compatibility/2006">
    <mc:Choice xmlns:a14="http://schemas.microsoft.com/office/drawing/2010/main" Requires="a14">
      <xdr:twoCellAnchor editAs="oneCell">
        <xdr:from>
          <xdr:col>3</xdr:col>
          <xdr:colOff>381000</xdr:colOff>
          <xdr:row>25</xdr:row>
          <xdr:rowOff>200025</xdr:rowOff>
        </xdr:from>
        <xdr:to>
          <xdr:col>6</xdr:col>
          <xdr:colOff>0</xdr:colOff>
          <xdr:row>31</xdr:row>
          <xdr:rowOff>47625</xdr:rowOff>
        </xdr:to>
        <xdr:pic>
          <xdr:nvPicPr>
            <xdr:cNvPr id="2772" name="図 13">
              <a:extLst>
                <a:ext uri="{FF2B5EF4-FFF2-40B4-BE49-F238E27FC236}">
                  <a16:creationId xmlns:a16="http://schemas.microsoft.com/office/drawing/2014/main" id="{2B1910D9-2CF3-4B91-836A-908105935155}"/>
                </a:ext>
              </a:extLst>
            </xdr:cNvPr>
            <xdr:cNvPicPr>
              <a:picLocks noChangeAspect="1" noChangeArrowheads="1"/>
              <a:extLst>
                <a:ext uri="{84589F7E-364E-4C9E-8A38-B11213B215E9}">
                  <a14:cameraTool cellRange="集計入力!$T$2:$W$6" spid="_x0000_s2977"/>
                </a:ext>
              </a:extLst>
            </xdr:cNvPicPr>
          </xdr:nvPicPr>
          <xdr:blipFill>
            <a:blip xmlns:r="http://schemas.openxmlformats.org/officeDocument/2006/relationships" r:embed="rId5"/>
            <a:srcRect/>
            <a:stretch>
              <a:fillRect/>
            </a:stretch>
          </xdr:blipFill>
          <xdr:spPr bwMode="auto">
            <a:xfrm>
              <a:off x="1924050" y="6153150"/>
              <a:ext cx="1676400" cy="1276350"/>
            </a:xfrm>
            <a:prstGeom prst="rect">
              <a:avLst/>
            </a:prstGeom>
            <a:solidFill>
              <a:srgbClr val="FFFFFF"/>
            </a:solidFill>
            <a:ln w="9525">
              <a:solidFill>
                <a:srgbClr val="4472C4"/>
              </a:solidFill>
              <a:miter lim="800000"/>
              <a:headEnd/>
              <a:tailEnd/>
            </a:ln>
          </xdr:spPr>
        </xdr:pic>
        <xdr:clientData/>
      </xdr:twoCellAnchor>
    </mc:Choice>
    <mc:Fallback/>
  </mc:AlternateContent>
  <xdr:twoCellAnchor>
    <xdr:from>
      <xdr:col>3</xdr:col>
      <xdr:colOff>114299</xdr:colOff>
      <xdr:row>37</xdr:row>
      <xdr:rowOff>142875</xdr:rowOff>
    </xdr:from>
    <xdr:to>
      <xdr:col>8</xdr:col>
      <xdr:colOff>466725</xdr:colOff>
      <xdr:row>38</xdr:row>
      <xdr:rowOff>219075</xdr:rowOff>
    </xdr:to>
    <xdr:sp macro="" textlink="">
      <xdr:nvSpPr>
        <xdr:cNvPr id="16" name="正方形/長方形 15">
          <a:extLst>
            <a:ext uri="{FF2B5EF4-FFF2-40B4-BE49-F238E27FC236}">
              <a16:creationId xmlns:a16="http://schemas.microsoft.com/office/drawing/2014/main" id="{87E5B715-165B-4CF0-8754-D07D15A66353}"/>
            </a:ext>
          </a:extLst>
        </xdr:cNvPr>
        <xdr:cNvSpPr/>
      </xdr:nvSpPr>
      <xdr:spPr>
        <a:xfrm>
          <a:off x="2171699" y="8715375"/>
          <a:ext cx="3781426" cy="3143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latin typeface="メイリオ" panose="020B0604030504040204" pitchFamily="50" charset="-128"/>
              <a:ea typeface="メイリオ" panose="020B0604030504040204" pitchFamily="50" charset="-128"/>
            </a:rPr>
            <a:t>正しいバック駐車行動すべき理由・根拠 調査結果</a:t>
          </a:r>
        </a:p>
      </xdr:txBody>
    </xdr:sp>
    <xdr:clientData/>
  </xdr:twoCellAnchor>
  <mc:AlternateContent xmlns:mc="http://schemas.openxmlformats.org/markup-compatibility/2006">
    <mc:Choice xmlns:a14="http://schemas.microsoft.com/office/drawing/2010/main" Requires="a14">
      <xdr:twoCellAnchor editAs="oneCell">
        <xdr:from>
          <xdr:col>9</xdr:col>
          <xdr:colOff>19050</xdr:colOff>
          <xdr:row>37</xdr:row>
          <xdr:rowOff>161925</xdr:rowOff>
        </xdr:from>
        <xdr:to>
          <xdr:col>13</xdr:col>
          <xdr:colOff>552450</xdr:colOff>
          <xdr:row>45</xdr:row>
          <xdr:rowOff>228600</xdr:rowOff>
        </xdr:to>
        <xdr:pic>
          <xdr:nvPicPr>
            <xdr:cNvPr id="2774" name="図 17">
              <a:extLst>
                <a:ext uri="{FF2B5EF4-FFF2-40B4-BE49-F238E27FC236}">
                  <a16:creationId xmlns:a16="http://schemas.microsoft.com/office/drawing/2014/main" id="{795B6A00-BB3D-4D4E-9A1F-F71A06F5BDE5}"/>
                </a:ext>
              </a:extLst>
            </xdr:cNvPr>
            <xdr:cNvPicPr>
              <a:picLocks noChangeAspect="1" noChangeArrowheads="1"/>
              <a:extLst>
                <a:ext uri="{84589F7E-364E-4C9E-8A38-B11213B215E9}">
                  <a14:cameraTool cellRange="$Z$6:$AC$14" spid="_x0000_s2978"/>
                </a:ext>
              </a:extLst>
            </xdr:cNvPicPr>
          </xdr:nvPicPr>
          <xdr:blipFill>
            <a:blip xmlns:r="http://schemas.openxmlformats.org/officeDocument/2006/relationships" r:embed="rId6"/>
            <a:srcRect/>
            <a:stretch>
              <a:fillRect/>
            </a:stretch>
          </xdr:blipFill>
          <xdr:spPr bwMode="auto">
            <a:xfrm>
              <a:off x="5676900" y="8972550"/>
              <a:ext cx="3276600" cy="1971675"/>
            </a:xfrm>
            <a:prstGeom prst="rect">
              <a:avLst/>
            </a:prstGeom>
            <a:solidFill>
              <a:srgbClr val="FFFFFF"/>
            </a:solidFill>
            <a:ln w="9525">
              <a:solidFill>
                <a:srgbClr val="4472C4"/>
              </a:solidFill>
              <a:miter lim="800000"/>
              <a:headEnd/>
              <a:tailEnd/>
            </a:ln>
          </xdr:spPr>
        </xdr:pic>
        <xdr:clientData/>
      </xdr:twoCellAnchor>
    </mc:Choice>
    <mc:Fallback/>
  </mc:AlternateContent>
  <xdr:twoCellAnchor>
    <xdr:from>
      <xdr:col>2</xdr:col>
      <xdr:colOff>304800</xdr:colOff>
      <xdr:row>0</xdr:row>
      <xdr:rowOff>57151</xdr:rowOff>
    </xdr:from>
    <xdr:to>
      <xdr:col>14</xdr:col>
      <xdr:colOff>457200</xdr:colOff>
      <xdr:row>4</xdr:row>
      <xdr:rowOff>219076</xdr:rowOff>
    </xdr:to>
    <xdr:sp macro="" textlink="">
      <xdr:nvSpPr>
        <xdr:cNvPr id="6" name="正方形/長方形 5">
          <a:extLst>
            <a:ext uri="{FF2B5EF4-FFF2-40B4-BE49-F238E27FC236}">
              <a16:creationId xmlns:a16="http://schemas.microsoft.com/office/drawing/2014/main" id="{D2B67090-B0F9-45A6-9181-278FF46CB4A5}"/>
            </a:ext>
          </a:extLst>
        </xdr:cNvPr>
        <xdr:cNvSpPr/>
      </xdr:nvSpPr>
      <xdr:spPr>
        <a:xfrm>
          <a:off x="1676400" y="57151"/>
          <a:ext cx="8382000" cy="8763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tIns="0" bIns="0" rtlCol="0" anchor="ctr"/>
        <a:lstStyle/>
        <a:p>
          <a:pPr algn="l">
            <a:lnSpc>
              <a:spcPts val="1900"/>
            </a:lnSpc>
          </a:pPr>
          <a:r>
            <a:rPr kumimoji="1" lang="ja-JP" altLang="en-US" sz="1100">
              <a:solidFill>
                <a:srgbClr val="C00000"/>
              </a:solidFill>
              <a:latin typeface="メイリオ" panose="020B0604030504040204" pitchFamily="50" charset="-128"/>
              <a:ea typeface="メイリオ" panose="020B0604030504040204" pitchFamily="50" charset="-128"/>
            </a:rPr>
            <a:t>▋集計結果シートのデータは、集計入力に基づいてリンクさせています。</a:t>
          </a:r>
        </a:p>
        <a:p>
          <a:pPr algn="l">
            <a:lnSpc>
              <a:spcPts val="1800"/>
            </a:lnSpc>
          </a:pPr>
          <a:r>
            <a:rPr kumimoji="1" lang="ja-JP" altLang="en-US" sz="1100">
              <a:solidFill>
                <a:srgbClr val="C00000"/>
              </a:solidFill>
              <a:latin typeface="メイリオ" panose="020B0604030504040204" pitchFamily="50" charset="-128"/>
              <a:ea typeface="メイリオ" panose="020B0604030504040204" pitchFamily="50" charset="-128"/>
            </a:rPr>
            <a:t>▋調査結果内表は、シートのＰ列右側以降から画像のリンク貼付を使って表示しています。</a:t>
          </a:r>
          <a:br>
            <a:rPr kumimoji="1" lang="ja-JP" altLang="en-US" sz="1100">
              <a:solidFill>
                <a:srgbClr val="C00000"/>
              </a:solidFill>
              <a:latin typeface="メイリオ" panose="020B0604030504040204" pitchFamily="50" charset="-128"/>
              <a:ea typeface="メイリオ" panose="020B0604030504040204" pitchFamily="50" charset="-128"/>
            </a:rPr>
          </a:br>
          <a:r>
            <a:rPr kumimoji="1" lang="ja-JP" altLang="en-US" sz="1100">
              <a:solidFill>
                <a:srgbClr val="C00000"/>
              </a:solidFill>
              <a:latin typeface="メイリオ" panose="020B0604030504040204" pitchFamily="50" charset="-128"/>
              <a:ea typeface="メイリオ" panose="020B0604030504040204" pitchFamily="50" charset="-128"/>
            </a:rPr>
            <a:t>▋　</a:t>
          </a:r>
          <a:r>
            <a:rPr kumimoji="1" lang="en-US" altLang="ja-JP" sz="1100">
              <a:solidFill>
                <a:srgbClr val="C00000"/>
              </a:solidFill>
              <a:latin typeface="メイリオ" panose="020B0604030504040204" pitchFamily="50" charset="-128"/>
              <a:ea typeface="メイリオ" panose="020B0604030504040204" pitchFamily="50" charset="-128"/>
            </a:rPr>
            <a:t>〃</a:t>
          </a:r>
          <a:r>
            <a:rPr kumimoji="1" lang="ja-JP" altLang="en-US" sz="1100">
              <a:solidFill>
                <a:srgbClr val="C00000"/>
              </a:solidFill>
              <a:latin typeface="メイリオ" panose="020B0604030504040204" pitchFamily="50" charset="-128"/>
              <a:ea typeface="メイリオ" panose="020B0604030504040204" pitchFamily="50" charset="-128"/>
            </a:rPr>
            <a:t>　内の行動の表や衝突部位図は、分析結果から画像を貼り付けています（リンクしていません）</a:t>
          </a:r>
        </a:p>
      </xdr:txBody>
    </xdr:sp>
    <xdr:clientData/>
  </xdr:twoCellAnchor>
  <xdr:twoCellAnchor>
    <xdr:from>
      <xdr:col>3</xdr:col>
      <xdr:colOff>133350</xdr:colOff>
      <xdr:row>15</xdr:row>
      <xdr:rowOff>228600</xdr:rowOff>
    </xdr:from>
    <xdr:to>
      <xdr:col>8</xdr:col>
      <xdr:colOff>438150</xdr:colOff>
      <xdr:row>23</xdr:row>
      <xdr:rowOff>161925</xdr:rowOff>
    </xdr:to>
    <xdr:sp macro="" textlink="">
      <xdr:nvSpPr>
        <xdr:cNvPr id="8" name="正方形/長方形 7">
          <a:extLst>
            <a:ext uri="{FF2B5EF4-FFF2-40B4-BE49-F238E27FC236}">
              <a16:creationId xmlns:a16="http://schemas.microsoft.com/office/drawing/2014/main" id="{E151CBA7-7C0C-4DEB-90FF-9C913111B5C3}"/>
            </a:ext>
          </a:extLst>
        </xdr:cNvPr>
        <xdr:cNvSpPr/>
      </xdr:nvSpPr>
      <xdr:spPr>
        <a:xfrm>
          <a:off x="2190750" y="3562350"/>
          <a:ext cx="3733800" cy="1838325"/>
        </a:xfrm>
        <a:prstGeom prst="rect">
          <a:avLst/>
        </a:prstGeom>
        <a:ln>
          <a:solidFill>
            <a:srgbClr val="C00000"/>
          </a:solidFill>
        </a:ln>
      </xdr:spPr>
      <xdr:style>
        <a:lnRef idx="2">
          <a:schemeClr val="accent4"/>
        </a:lnRef>
        <a:fillRef idx="1">
          <a:schemeClr val="lt1"/>
        </a:fillRef>
        <a:effectRef idx="0">
          <a:schemeClr val="accent4"/>
        </a:effectRef>
        <a:fontRef idx="minor">
          <a:schemeClr val="dk1"/>
        </a:fontRef>
      </xdr:style>
      <xdr:txBody>
        <a:bodyPr vertOverflow="clip" horzOverflow="clip" tIns="0" bIns="0" rtlCol="0" anchor="ctr"/>
        <a:lstStyle/>
        <a:p>
          <a:pPr algn="l">
            <a:lnSpc>
              <a:spcPts val="1700"/>
            </a:lnSpc>
          </a:pPr>
          <a:r>
            <a:rPr kumimoji="1" lang="ja-JP" altLang="en-US" sz="1000">
              <a:latin typeface="メイリオ" panose="020B0604030504040204" pitchFamily="50" charset="-128"/>
              <a:ea typeface="メイリオ" panose="020B0604030504040204" pitchFamily="50" charset="-128"/>
            </a:rPr>
            <a:t>コメント（内容は例です。削除して記入してください）</a:t>
          </a:r>
        </a:p>
        <a:p>
          <a:pPr algn="l">
            <a:lnSpc>
              <a:spcPts val="1700"/>
            </a:lnSpc>
          </a:pPr>
          <a:r>
            <a:rPr kumimoji="1" lang="ja-JP" altLang="en-US" sz="1000">
              <a:latin typeface="メイリオ" panose="020B0604030504040204" pitchFamily="50" charset="-128"/>
              <a:ea typeface="メイリオ" panose="020B0604030504040204" pitchFamily="50" charset="-128"/>
            </a:rPr>
            <a:t>安全確認とは、交通事故を起こさないための根拠であり担保です。</a:t>
          </a:r>
          <a:br>
            <a:rPr kumimoji="1" lang="ja-JP" altLang="en-US" sz="1000">
              <a:latin typeface="メイリオ" panose="020B0604030504040204" pitchFamily="50" charset="-128"/>
              <a:ea typeface="メイリオ" panose="020B0604030504040204" pitchFamily="50" charset="-128"/>
            </a:rPr>
          </a:br>
          <a:r>
            <a:rPr kumimoji="1" lang="ja-JP" altLang="en-US" sz="1000">
              <a:latin typeface="メイリオ" panose="020B0604030504040204" pitchFamily="50" charset="-128"/>
              <a:ea typeface="メイリオ" panose="020B0604030504040204" pitchFamily="50" charset="-128"/>
            </a:rPr>
            <a:t>皆さんが起こした交通事故の行動が上の表です。</a:t>
          </a:r>
        </a:p>
        <a:p>
          <a:pPr algn="l">
            <a:lnSpc>
              <a:spcPts val="1600"/>
            </a:lnSpc>
          </a:pPr>
          <a:r>
            <a:rPr kumimoji="1" lang="ja-JP" altLang="en-US" sz="1000">
              <a:latin typeface="メイリオ" panose="020B0604030504040204" pitchFamily="50" charset="-128"/>
              <a:ea typeface="メイリオ" panose="020B0604030504040204" pitchFamily="50" charset="-128"/>
            </a:rPr>
            <a:t>これを見て分かりますように、右左折やバック等ハンドルを切る。バックする。など方向が変わるときは、確実な安全確認が必要です。</a:t>
          </a:r>
        </a:p>
      </xdr:txBody>
    </xdr:sp>
    <xdr:clientData/>
  </xdr:twoCellAnchor>
  <xdr:twoCellAnchor editAs="oneCell">
    <xdr:from>
      <xdr:col>7</xdr:col>
      <xdr:colOff>133350</xdr:colOff>
      <xdr:row>9</xdr:row>
      <xdr:rowOff>161925</xdr:rowOff>
    </xdr:from>
    <xdr:to>
      <xdr:col>8</xdr:col>
      <xdr:colOff>533400</xdr:colOff>
      <xdr:row>15</xdr:row>
      <xdr:rowOff>123825</xdr:rowOff>
    </xdr:to>
    <xdr:pic>
      <xdr:nvPicPr>
        <xdr:cNvPr id="2777" name="図 16">
          <a:extLst>
            <a:ext uri="{FF2B5EF4-FFF2-40B4-BE49-F238E27FC236}">
              <a16:creationId xmlns:a16="http://schemas.microsoft.com/office/drawing/2014/main" id="{4AD580F8-5FE7-4F68-AE5D-3EDD9416F13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19600" y="2305050"/>
          <a:ext cx="1085850"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95249</xdr:colOff>
      <xdr:row>31</xdr:row>
      <xdr:rowOff>180975</xdr:rowOff>
    </xdr:from>
    <xdr:to>
      <xdr:col>13</xdr:col>
      <xdr:colOff>428624</xdr:colOff>
      <xdr:row>37</xdr:row>
      <xdr:rowOff>76200</xdr:rowOff>
    </xdr:to>
    <xdr:sp macro="" textlink="">
      <xdr:nvSpPr>
        <xdr:cNvPr id="19" name="正方形/長方形 18">
          <a:extLst>
            <a:ext uri="{FF2B5EF4-FFF2-40B4-BE49-F238E27FC236}">
              <a16:creationId xmlns:a16="http://schemas.microsoft.com/office/drawing/2014/main" id="{10CFB90C-5EF3-422F-B35A-387831C42BDD}"/>
            </a:ext>
          </a:extLst>
        </xdr:cNvPr>
        <xdr:cNvSpPr/>
      </xdr:nvSpPr>
      <xdr:spPr>
        <a:xfrm>
          <a:off x="2152649" y="7324725"/>
          <a:ext cx="7191375" cy="1323975"/>
        </a:xfrm>
        <a:prstGeom prst="rect">
          <a:avLst/>
        </a:prstGeom>
        <a:ln>
          <a:solidFill>
            <a:srgbClr val="C00000"/>
          </a:solidFill>
        </a:ln>
      </xdr:spPr>
      <xdr:style>
        <a:lnRef idx="2">
          <a:schemeClr val="accent4"/>
        </a:lnRef>
        <a:fillRef idx="1">
          <a:schemeClr val="lt1"/>
        </a:fillRef>
        <a:effectRef idx="0">
          <a:schemeClr val="accent4"/>
        </a:effectRef>
        <a:fontRef idx="minor">
          <a:schemeClr val="dk1"/>
        </a:fontRef>
      </xdr:style>
      <xdr:txBody>
        <a:bodyPr vertOverflow="clip" horzOverflow="clip" tIns="0" bIns="0" rtlCol="0" anchor="ctr"/>
        <a:lstStyle/>
        <a:p>
          <a:pPr algn="l">
            <a:lnSpc>
              <a:spcPts val="1700"/>
            </a:lnSpc>
          </a:pPr>
          <a:r>
            <a:rPr kumimoji="1" lang="ja-JP" altLang="en-US" sz="1000">
              <a:latin typeface="メイリオ" panose="020B0604030504040204" pitchFamily="50" charset="-128"/>
              <a:ea typeface="メイリオ" panose="020B0604030504040204" pitchFamily="50" charset="-128"/>
            </a:rPr>
            <a:t>コメント（内容は例です。削除して記入してください）</a:t>
          </a:r>
        </a:p>
        <a:p>
          <a:pPr algn="l">
            <a:lnSpc>
              <a:spcPts val="1700"/>
            </a:lnSpc>
          </a:pPr>
          <a:r>
            <a:rPr kumimoji="1" lang="ja-JP" altLang="en-US" sz="1000">
              <a:latin typeface="メイリオ" panose="020B0604030504040204" pitchFamily="50" charset="-128"/>
              <a:ea typeface="メイリオ" panose="020B0604030504040204" pitchFamily="50" charset="-128"/>
            </a:rPr>
            <a:t>バック駐車行動は、運転行動のほとんどが含まれたもので、この４つの行動を意識して行動しておれば、バック事故の大半は防げたでしょう。（上の衝突部位は、バック事故８件の衝突部位です。）</a:t>
          </a:r>
          <a:br>
            <a:rPr kumimoji="1" lang="ja-JP" altLang="en-US" sz="1000">
              <a:latin typeface="メイリオ" panose="020B0604030504040204" pitchFamily="50" charset="-128"/>
              <a:ea typeface="メイリオ" panose="020B0604030504040204" pitchFamily="50" charset="-128"/>
            </a:rPr>
          </a:br>
          <a:r>
            <a:rPr kumimoji="1" lang="ja-JP" altLang="en-US" sz="1000">
              <a:latin typeface="メイリオ" panose="020B0604030504040204" pitchFamily="50" charset="-128"/>
              <a:ea typeface="メイリオ" panose="020B0604030504040204" pitchFamily="50" charset="-128"/>
            </a:rPr>
            <a:t>皆さんの駐車行動を見ていますと、ほとんどの人が一連の流れに乗ったスムーズな駐車を意識した行動に見えます。</a:t>
          </a:r>
        </a:p>
        <a:p>
          <a:pPr algn="l">
            <a:lnSpc>
              <a:spcPts val="1500"/>
            </a:lnSpc>
          </a:pPr>
          <a:r>
            <a:rPr kumimoji="1" lang="ja-JP" altLang="en-US" sz="1000">
              <a:latin typeface="メイリオ" panose="020B0604030504040204" pitchFamily="50" charset="-128"/>
              <a:ea typeface="メイリオ" panose="020B0604030504040204" pitchFamily="50" charset="-128"/>
            </a:rPr>
            <a:t>行動・場面が変わるポイント、ポイントでは、下記理由・根拠により、４つの行動を意識して実践してください。</a:t>
          </a:r>
        </a:p>
      </xdr:txBody>
    </xdr:sp>
    <xdr:clientData/>
  </xdr:twoCellAnchor>
  <mc:AlternateContent xmlns:mc="http://schemas.openxmlformats.org/markup-compatibility/2006">
    <mc:Choice xmlns:a14="http://schemas.microsoft.com/office/drawing/2010/main" Requires="a14">
      <xdr:twoCellAnchor editAs="oneCell">
        <xdr:from>
          <xdr:col>3</xdr:col>
          <xdr:colOff>409575</xdr:colOff>
          <xdr:row>39</xdr:row>
          <xdr:rowOff>123825</xdr:rowOff>
        </xdr:from>
        <xdr:to>
          <xdr:col>6</xdr:col>
          <xdr:colOff>19050</xdr:colOff>
          <xdr:row>44</xdr:row>
          <xdr:rowOff>209550</xdr:rowOff>
        </xdr:to>
        <xdr:pic>
          <xdr:nvPicPr>
            <xdr:cNvPr id="2779" name="図 20">
              <a:extLst>
                <a:ext uri="{FF2B5EF4-FFF2-40B4-BE49-F238E27FC236}">
                  <a16:creationId xmlns:a16="http://schemas.microsoft.com/office/drawing/2014/main" id="{CDDF8802-65E8-43DD-84B1-6D976DEBFF3B}"/>
                </a:ext>
              </a:extLst>
            </xdr:cNvPr>
            <xdr:cNvPicPr>
              <a:picLocks noChangeAspect="1" noChangeArrowheads="1"/>
              <a:extLst>
                <a:ext uri="{84589F7E-364E-4C9E-8A38-B11213B215E9}">
                  <a14:cameraTool cellRange="集計入力!$Z$2:$AC$6" spid="_x0000_s2979"/>
                </a:ext>
              </a:extLst>
            </xdr:cNvPicPr>
          </xdr:nvPicPr>
          <xdr:blipFill>
            <a:blip xmlns:r="http://schemas.openxmlformats.org/officeDocument/2006/relationships" r:embed="rId8"/>
            <a:srcRect/>
            <a:stretch>
              <a:fillRect/>
            </a:stretch>
          </xdr:blipFill>
          <xdr:spPr bwMode="auto">
            <a:xfrm>
              <a:off x="1952625" y="9410700"/>
              <a:ext cx="1666875" cy="1276350"/>
            </a:xfrm>
            <a:prstGeom prst="rect">
              <a:avLst/>
            </a:prstGeom>
            <a:solidFill>
              <a:srgbClr val="FFFFFF"/>
            </a:solidFill>
            <a:ln w="9525">
              <a:solidFill>
                <a:srgbClr val="002060"/>
              </a:solidFill>
              <a:miter lim="800000"/>
              <a:headEnd/>
              <a:tailEnd/>
            </a:ln>
          </xdr:spPr>
        </xdr:pic>
        <xdr:clientData/>
      </xdr:twoCellAnchor>
    </mc:Choice>
    <mc:Fallback/>
  </mc:AlternateContent>
  <xdr:twoCellAnchor>
    <xdr:from>
      <xdr:col>3</xdr:col>
      <xdr:colOff>95250</xdr:colOff>
      <xdr:row>46</xdr:row>
      <xdr:rowOff>47625</xdr:rowOff>
    </xdr:from>
    <xdr:to>
      <xdr:col>13</xdr:col>
      <xdr:colOff>428625</xdr:colOff>
      <xdr:row>51</xdr:row>
      <xdr:rowOff>114301</xdr:rowOff>
    </xdr:to>
    <xdr:sp macro="" textlink="">
      <xdr:nvSpPr>
        <xdr:cNvPr id="23" name="正方形/長方形 22">
          <a:extLst>
            <a:ext uri="{FF2B5EF4-FFF2-40B4-BE49-F238E27FC236}">
              <a16:creationId xmlns:a16="http://schemas.microsoft.com/office/drawing/2014/main" id="{026B9C11-2799-4B5E-B12B-DE55E4199A95}"/>
            </a:ext>
          </a:extLst>
        </xdr:cNvPr>
        <xdr:cNvSpPr/>
      </xdr:nvSpPr>
      <xdr:spPr>
        <a:xfrm>
          <a:off x="2152650" y="10763250"/>
          <a:ext cx="7191375" cy="1257301"/>
        </a:xfrm>
        <a:prstGeom prst="rect">
          <a:avLst/>
        </a:prstGeom>
        <a:ln>
          <a:solidFill>
            <a:srgbClr val="C00000"/>
          </a:solidFill>
        </a:ln>
      </xdr:spPr>
      <xdr:style>
        <a:lnRef idx="2">
          <a:schemeClr val="accent4"/>
        </a:lnRef>
        <a:fillRef idx="1">
          <a:schemeClr val="lt1"/>
        </a:fillRef>
        <a:effectRef idx="0">
          <a:schemeClr val="accent4"/>
        </a:effectRef>
        <a:fontRef idx="minor">
          <a:schemeClr val="dk1"/>
        </a:fontRef>
      </xdr:style>
      <xdr:txBody>
        <a:bodyPr vertOverflow="clip" horzOverflow="clip" tIns="0" bIns="0" rtlCol="0" anchor="ctr"/>
        <a:lstStyle/>
        <a:p>
          <a:pPr algn="l">
            <a:lnSpc>
              <a:spcPts val="1700"/>
            </a:lnSpc>
          </a:pPr>
          <a:r>
            <a:rPr kumimoji="1" lang="ja-JP" altLang="en-US" sz="1000">
              <a:latin typeface="メイリオ" panose="020B0604030504040204" pitchFamily="50" charset="-128"/>
              <a:ea typeface="メイリオ" panose="020B0604030504040204" pitchFamily="50" charset="-128"/>
            </a:rPr>
            <a:t>コメント（内容は例です。削除して記入してください）</a:t>
          </a:r>
          <a:endParaRPr kumimoji="1" lang="en-US" altLang="ja-JP" sz="1000">
            <a:latin typeface="メイリオ" panose="020B0604030504040204" pitchFamily="50" charset="-128"/>
            <a:ea typeface="メイリオ" panose="020B0604030504040204" pitchFamily="50" charset="-128"/>
          </a:endParaRPr>
        </a:p>
        <a:p>
          <a:pPr algn="l">
            <a:lnSpc>
              <a:spcPts val="1700"/>
            </a:lnSpc>
          </a:pPr>
          <a:r>
            <a:rPr kumimoji="1" lang="ja-JP" altLang="en-US" sz="1000">
              <a:latin typeface="メイリオ" panose="020B0604030504040204" pitchFamily="50" charset="-128"/>
              <a:ea typeface="メイリオ" panose="020B0604030504040204" pitchFamily="50" charset="-128"/>
            </a:rPr>
            <a:t>この調査結果から見えてくることは、行動、理由・根拠とも駐車行動の終わりに近づくほど正解率が悪くなっています。</a:t>
          </a:r>
        </a:p>
        <a:p>
          <a:pPr algn="l">
            <a:lnSpc>
              <a:spcPts val="1600"/>
            </a:lnSpc>
          </a:pPr>
          <a:r>
            <a:rPr kumimoji="1" lang="ja-JP" altLang="en-US" sz="1000">
              <a:latin typeface="メイリオ" panose="020B0604030504040204" pitchFamily="50" charset="-128"/>
              <a:ea typeface="メイリオ" panose="020B0604030504040204" pitchFamily="50" charset="-128"/>
            </a:rPr>
            <a:t>ポイント③では、切り返す意識が少ない。⇒自身の車両感覚は正しいとの意識で過信による無理をしていませんか？</a:t>
          </a:r>
        </a:p>
        <a:p>
          <a:pPr algn="l">
            <a:lnSpc>
              <a:spcPts val="1700"/>
            </a:lnSpc>
          </a:pPr>
          <a:r>
            <a:rPr kumimoji="1" lang="ja-JP" altLang="en-US" sz="1000">
              <a:latin typeface="メイリオ" panose="020B0604030504040204" pitchFamily="50" charset="-128"/>
              <a:ea typeface="メイリオ" panose="020B0604030504040204" pitchFamily="50" charset="-128"/>
            </a:rPr>
            <a:t>ポイント➃では、事故を起こさないための最後のチャンスを逃していませんか？</a:t>
          </a:r>
        </a:p>
        <a:p>
          <a:pPr algn="l">
            <a:lnSpc>
              <a:spcPts val="1600"/>
            </a:lnSpc>
          </a:pPr>
          <a:r>
            <a:rPr kumimoji="1" lang="ja-JP" altLang="en-US" sz="1000">
              <a:latin typeface="メイリオ" panose="020B0604030504040204" pitchFamily="50" charset="-128"/>
              <a:ea typeface="メイリオ" panose="020B0604030504040204" pitchFamily="50" charset="-128"/>
            </a:rPr>
            <a:t>この理由・根拠結果に基づいて、認識度調査と実技・検証体験を後日実施していきます。</a:t>
          </a:r>
        </a:p>
      </xdr:txBody>
    </xdr:sp>
    <xdr:clientData/>
  </xdr:twoCellAnchor>
  <xdr:twoCellAnchor editAs="oneCell">
    <xdr:from>
      <xdr:col>7</xdr:col>
      <xdr:colOff>114300</xdr:colOff>
      <xdr:row>39</xdr:row>
      <xdr:rowOff>76200</xdr:rowOff>
    </xdr:from>
    <xdr:to>
      <xdr:col>8</xdr:col>
      <xdr:colOff>171450</xdr:colOff>
      <xdr:row>45</xdr:row>
      <xdr:rowOff>180975</xdr:rowOff>
    </xdr:to>
    <xdr:pic>
      <xdr:nvPicPr>
        <xdr:cNvPr id="2781" name="図 10">
          <a:extLst>
            <a:ext uri="{FF2B5EF4-FFF2-40B4-BE49-F238E27FC236}">
              <a16:creationId xmlns:a16="http://schemas.microsoft.com/office/drawing/2014/main" id="{AC1FE499-1092-4EDF-BEA3-A509C9472662}"/>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00550" y="9363075"/>
          <a:ext cx="742950"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180975</xdr:colOff>
      <xdr:row>24</xdr:row>
      <xdr:rowOff>209550</xdr:rowOff>
    </xdr:from>
    <xdr:to>
      <xdr:col>8</xdr:col>
      <xdr:colOff>266700</xdr:colOff>
      <xdr:row>31</xdr:row>
      <xdr:rowOff>123825</xdr:rowOff>
    </xdr:to>
    <xdr:pic>
      <xdr:nvPicPr>
        <xdr:cNvPr id="2782" name="図 12">
          <a:extLst>
            <a:ext uri="{FF2B5EF4-FFF2-40B4-BE49-F238E27FC236}">
              <a16:creationId xmlns:a16="http://schemas.microsoft.com/office/drawing/2014/main" id="{17FF8F65-6873-49F6-90D2-430432C042F1}"/>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67225" y="5924550"/>
          <a:ext cx="771525"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533400</xdr:colOff>
      <xdr:row>54</xdr:row>
      <xdr:rowOff>171450</xdr:rowOff>
    </xdr:from>
    <xdr:to>
      <xdr:col>13</xdr:col>
      <xdr:colOff>390525</xdr:colOff>
      <xdr:row>67</xdr:row>
      <xdr:rowOff>104775</xdr:rowOff>
    </xdr:to>
    <xdr:graphicFrame macro="">
      <xdr:nvGraphicFramePr>
        <xdr:cNvPr id="2783" name="グラフ 19">
          <a:extLst>
            <a:ext uri="{FF2B5EF4-FFF2-40B4-BE49-F238E27FC236}">
              <a16:creationId xmlns:a16="http://schemas.microsoft.com/office/drawing/2014/main" id="{1C12B991-27EA-4C40-971F-B8778E4AF4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523875</xdr:colOff>
      <xdr:row>69</xdr:row>
      <xdr:rowOff>38100</xdr:rowOff>
    </xdr:from>
    <xdr:to>
      <xdr:col>13</xdr:col>
      <xdr:colOff>381000</xdr:colOff>
      <xdr:row>81</xdr:row>
      <xdr:rowOff>209550</xdr:rowOff>
    </xdr:to>
    <xdr:graphicFrame macro="">
      <xdr:nvGraphicFramePr>
        <xdr:cNvPr id="2784" name="グラフ 21">
          <a:extLst>
            <a:ext uri="{FF2B5EF4-FFF2-40B4-BE49-F238E27FC236}">
              <a16:creationId xmlns:a16="http://schemas.microsoft.com/office/drawing/2014/main" id="{2554862D-2F3C-4FF6-9CF7-7EF887CB41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514350</xdr:colOff>
      <xdr:row>83</xdr:row>
      <xdr:rowOff>161925</xdr:rowOff>
    </xdr:from>
    <xdr:to>
      <xdr:col>13</xdr:col>
      <xdr:colOff>371475</xdr:colOff>
      <xdr:row>96</xdr:row>
      <xdr:rowOff>95250</xdr:rowOff>
    </xdr:to>
    <xdr:graphicFrame macro="">
      <xdr:nvGraphicFramePr>
        <xdr:cNvPr id="2785" name="グラフ 23">
          <a:extLst>
            <a:ext uri="{FF2B5EF4-FFF2-40B4-BE49-F238E27FC236}">
              <a16:creationId xmlns:a16="http://schemas.microsoft.com/office/drawing/2014/main" id="{8C600825-36AE-4490-B64C-E134B40E00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xdr:col>
      <xdr:colOff>123825</xdr:colOff>
      <xdr:row>52</xdr:row>
      <xdr:rowOff>104775</xdr:rowOff>
    </xdr:from>
    <xdr:to>
      <xdr:col>8</xdr:col>
      <xdr:colOff>628650</xdr:colOff>
      <xdr:row>54</xdr:row>
      <xdr:rowOff>66675</xdr:rowOff>
    </xdr:to>
    <xdr:sp macro="" textlink="">
      <xdr:nvSpPr>
        <xdr:cNvPr id="25" name="正方形/長方形 24">
          <a:extLst>
            <a:ext uri="{FF2B5EF4-FFF2-40B4-BE49-F238E27FC236}">
              <a16:creationId xmlns:a16="http://schemas.microsoft.com/office/drawing/2014/main" id="{3701C47D-78F6-4002-BAD1-39D92143EA8B}"/>
            </a:ext>
          </a:extLst>
        </xdr:cNvPr>
        <xdr:cNvSpPr/>
      </xdr:nvSpPr>
      <xdr:spPr>
        <a:xfrm>
          <a:off x="2181225" y="12249150"/>
          <a:ext cx="3933825" cy="438150"/>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400">
              <a:latin typeface="メイリオ" panose="020B0604030504040204" pitchFamily="50" charset="-128"/>
              <a:ea typeface="メイリオ" panose="020B0604030504040204" pitchFamily="50" charset="-128"/>
            </a:rPr>
            <a:t>運転車両認識度調査結果（</a:t>
          </a:r>
          <a:r>
            <a:rPr kumimoji="1" lang="en-US" altLang="ja-JP" sz="1400">
              <a:latin typeface="メイリオ" panose="020B0604030504040204" pitchFamily="50" charset="-128"/>
              <a:ea typeface="メイリオ" panose="020B0604030504040204" pitchFamily="50" charset="-128"/>
            </a:rPr>
            <a:t>3</a:t>
          </a:r>
          <a:r>
            <a:rPr kumimoji="1" lang="ja-JP" altLang="en-US" sz="1400">
              <a:latin typeface="メイリオ" panose="020B0604030504040204" pitchFamily="50" charset="-128"/>
              <a:ea typeface="メイリオ" panose="020B0604030504040204" pitchFamily="50" charset="-128"/>
            </a:rPr>
            <a:t>１名）</a:t>
          </a:r>
        </a:p>
      </xdr:txBody>
    </xdr:sp>
    <xdr:clientData/>
  </xdr:twoCellAnchor>
  <xdr:twoCellAnchor editAs="oneCell">
    <xdr:from>
      <xdr:col>11</xdr:col>
      <xdr:colOff>257175</xdr:colOff>
      <xdr:row>55</xdr:row>
      <xdr:rowOff>38100</xdr:rowOff>
    </xdr:from>
    <xdr:to>
      <xdr:col>13</xdr:col>
      <xdr:colOff>133350</xdr:colOff>
      <xdr:row>57</xdr:row>
      <xdr:rowOff>28575</xdr:rowOff>
    </xdr:to>
    <xdr:pic>
      <xdr:nvPicPr>
        <xdr:cNvPr id="2787" name="図 25">
          <a:extLst>
            <a:ext uri="{FF2B5EF4-FFF2-40B4-BE49-F238E27FC236}">
              <a16:creationId xmlns:a16="http://schemas.microsoft.com/office/drawing/2014/main" id="{610D4A18-A1FA-45E2-83BE-BA8BC17CE241}"/>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l="20798" t="45593" r="35410" b="38008"/>
        <a:stretch>
          <a:fillRect/>
        </a:stretch>
      </xdr:blipFill>
      <xdr:spPr bwMode="auto">
        <a:xfrm>
          <a:off x="7286625" y="13134975"/>
          <a:ext cx="12477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266700</xdr:colOff>
      <xdr:row>84</xdr:row>
      <xdr:rowOff>66675</xdr:rowOff>
    </xdr:from>
    <xdr:to>
      <xdr:col>13</xdr:col>
      <xdr:colOff>142875</xdr:colOff>
      <xdr:row>86</xdr:row>
      <xdr:rowOff>57150</xdr:rowOff>
    </xdr:to>
    <xdr:pic>
      <xdr:nvPicPr>
        <xdr:cNvPr id="2788" name="図 26">
          <a:extLst>
            <a:ext uri="{FF2B5EF4-FFF2-40B4-BE49-F238E27FC236}">
              <a16:creationId xmlns:a16="http://schemas.microsoft.com/office/drawing/2014/main" id="{328D3D70-D704-435F-85B9-82F84D01AD9D}"/>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l="20798" t="45593" r="35410" b="38008"/>
        <a:stretch>
          <a:fillRect/>
        </a:stretch>
      </xdr:blipFill>
      <xdr:spPr bwMode="auto">
        <a:xfrm>
          <a:off x="7296150" y="20069175"/>
          <a:ext cx="12477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638175</xdr:colOff>
      <xdr:row>69</xdr:row>
      <xdr:rowOff>190500</xdr:rowOff>
    </xdr:from>
    <xdr:to>
      <xdr:col>12</xdr:col>
      <xdr:colOff>485775</xdr:colOff>
      <xdr:row>72</xdr:row>
      <xdr:rowOff>114300</xdr:rowOff>
    </xdr:to>
    <xdr:pic>
      <xdr:nvPicPr>
        <xdr:cNvPr id="2789" name="図 27">
          <a:extLst>
            <a:ext uri="{FF2B5EF4-FFF2-40B4-BE49-F238E27FC236}">
              <a16:creationId xmlns:a16="http://schemas.microsoft.com/office/drawing/2014/main" id="{A9C5415E-D263-4493-9FFC-3DAD952F61FB}"/>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l="35194" t="44594" r="49808" b="37608"/>
        <a:stretch>
          <a:fillRect/>
        </a:stretch>
      </xdr:blipFill>
      <xdr:spPr bwMode="auto">
        <a:xfrm>
          <a:off x="7667625" y="16621125"/>
          <a:ext cx="5334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542925</xdr:colOff>
      <xdr:row>86</xdr:row>
      <xdr:rowOff>190500</xdr:rowOff>
    </xdr:from>
    <xdr:to>
      <xdr:col>11</xdr:col>
      <xdr:colOff>501627</xdr:colOff>
      <xdr:row>90</xdr:row>
      <xdr:rowOff>149242</xdr:rowOff>
    </xdr:to>
    <xdr:sp macro="" textlink="">
      <xdr:nvSpPr>
        <xdr:cNvPr id="29" name="正方形/長方形 28">
          <a:extLst>
            <a:ext uri="{FF2B5EF4-FFF2-40B4-BE49-F238E27FC236}">
              <a16:creationId xmlns:a16="http://schemas.microsoft.com/office/drawing/2014/main" id="{009B11D3-C0C2-4155-8569-75F3F16406D8}"/>
            </a:ext>
          </a:extLst>
        </xdr:cNvPr>
        <xdr:cNvSpPr/>
      </xdr:nvSpPr>
      <xdr:spPr>
        <a:xfrm>
          <a:off x="3286125" y="20431125"/>
          <a:ext cx="4759302" cy="911242"/>
        </a:xfrm>
        <a:prstGeom prst="rect">
          <a:avLst/>
        </a:prstGeom>
      </xdr:spPr>
      <xdr:style>
        <a:lnRef idx="2">
          <a:schemeClr val="accent2"/>
        </a:lnRef>
        <a:fillRef idx="1">
          <a:schemeClr val="lt1"/>
        </a:fillRef>
        <a:effectRef idx="0">
          <a:schemeClr val="accent2"/>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kumimoji="1" lang="ja-JP" altLang="en-US" sz="1050">
              <a:latin typeface="メイリオ" panose="020B0604030504040204" pitchFamily="50" charset="-128"/>
              <a:ea typeface="メイリオ" panose="020B0604030504040204" pitchFamily="50" charset="-128"/>
            </a:rPr>
            <a:t>▌車高を把握している人は</a:t>
          </a:r>
          <a:r>
            <a:rPr kumimoji="1" lang="en-US" altLang="ja-JP" sz="1050">
              <a:latin typeface="メイリオ" panose="020B0604030504040204" pitchFamily="50" charset="-128"/>
              <a:ea typeface="メイリオ" panose="020B0604030504040204" pitchFamily="50" charset="-128"/>
            </a:rPr>
            <a:t>19(63%)</a:t>
          </a:r>
          <a:endParaRPr kumimoji="1" lang="ja-JP" altLang="en-US" sz="1050">
            <a:latin typeface="メイリオ" panose="020B0604030504040204" pitchFamily="50" charset="-128"/>
            <a:ea typeface="メイリオ" panose="020B0604030504040204" pitchFamily="50" charset="-128"/>
          </a:endParaRPr>
        </a:p>
        <a:p>
          <a:pPr algn="l"/>
          <a:r>
            <a:rPr kumimoji="1" lang="ja-JP" altLang="en-US" sz="1050">
              <a:latin typeface="メイリオ" panose="020B0604030504040204" pitchFamily="50" charset="-128"/>
              <a:ea typeface="メイリオ" panose="020B0604030504040204" pitchFamily="50" charset="-128"/>
            </a:rPr>
            <a:t>▌高く感じている人は</a:t>
          </a:r>
          <a:r>
            <a:rPr kumimoji="1" lang="en-US" altLang="ja-JP" sz="1050">
              <a:latin typeface="メイリオ" panose="020B0604030504040204" pitchFamily="50" charset="-128"/>
              <a:ea typeface="メイリオ" panose="020B0604030504040204" pitchFamily="50" charset="-128"/>
            </a:rPr>
            <a:t>4</a:t>
          </a:r>
          <a:r>
            <a:rPr kumimoji="1" lang="ja-JP" altLang="en-US" sz="1050">
              <a:latin typeface="メイリオ" panose="020B0604030504040204" pitchFamily="50" charset="-128"/>
              <a:ea typeface="メイリオ" panose="020B0604030504040204" pitchFamily="50" charset="-128"/>
            </a:rPr>
            <a:t>人</a:t>
          </a:r>
          <a:r>
            <a:rPr kumimoji="1" lang="en-US" altLang="ja-JP" sz="1050">
              <a:latin typeface="メイリオ" panose="020B0604030504040204" pitchFamily="50" charset="-128"/>
              <a:ea typeface="メイリオ" panose="020B0604030504040204" pitchFamily="50" charset="-128"/>
            </a:rPr>
            <a:t>(13%)</a:t>
          </a:r>
          <a:r>
            <a:rPr kumimoji="1" lang="ja-JP" altLang="en-US" sz="1050">
              <a:latin typeface="メイリオ" panose="020B0604030504040204" pitchFamily="50" charset="-128"/>
              <a:ea typeface="メイリオ" panose="020B0604030504040204" pitchFamily="50" charset="-128"/>
            </a:rPr>
            <a:t>で、</a:t>
          </a:r>
          <a:r>
            <a:rPr kumimoji="1" lang="en-US" altLang="ja-JP" sz="1050">
              <a:latin typeface="メイリオ" panose="020B0604030504040204" pitchFamily="50" charset="-128"/>
              <a:ea typeface="メイリオ" panose="020B0604030504040204" pitchFamily="50" charset="-128"/>
            </a:rPr>
            <a:t>40cm</a:t>
          </a:r>
          <a:r>
            <a:rPr kumimoji="1" lang="ja-JP" altLang="en-US" sz="1050">
              <a:latin typeface="メイリオ" panose="020B0604030504040204" pitchFamily="50" charset="-128"/>
              <a:ea typeface="メイリオ" panose="020B0604030504040204" pitchFamily="50" charset="-128"/>
            </a:rPr>
            <a:t>高く感じている人が</a:t>
          </a:r>
          <a:r>
            <a:rPr kumimoji="1" lang="en-US" altLang="ja-JP" sz="1050">
              <a:latin typeface="メイリオ" panose="020B0604030504040204" pitchFamily="50" charset="-128"/>
              <a:ea typeface="メイリオ" panose="020B0604030504040204" pitchFamily="50" charset="-128"/>
            </a:rPr>
            <a:t>2</a:t>
          </a:r>
          <a:r>
            <a:rPr kumimoji="1" lang="ja-JP" altLang="en-US" sz="1050">
              <a:latin typeface="メイリオ" panose="020B0604030504040204" pitchFamily="50" charset="-128"/>
              <a:ea typeface="メイリオ" panose="020B0604030504040204" pitchFamily="50" charset="-128"/>
            </a:rPr>
            <a:t>名</a:t>
          </a:r>
          <a:endParaRPr kumimoji="1" lang="en-US" altLang="ja-JP" sz="1050">
            <a:latin typeface="メイリオ" panose="020B0604030504040204" pitchFamily="50" charset="-128"/>
            <a:ea typeface="メイリオ" panose="020B0604030504040204" pitchFamily="50" charset="-128"/>
          </a:endParaRPr>
        </a:p>
        <a:p>
          <a:pPr algn="l"/>
          <a:r>
            <a:rPr kumimoji="1" lang="ja-JP" altLang="en-US" sz="1050">
              <a:latin typeface="メイリオ" panose="020B0604030504040204" pitchFamily="50" charset="-128"/>
              <a:ea typeface="メイリオ" panose="020B0604030504040204" pitchFamily="50" charset="-128"/>
            </a:rPr>
            <a:t>▌低く感じている人は</a:t>
          </a:r>
          <a:r>
            <a:rPr kumimoji="1" lang="en-US" altLang="ja-JP" sz="1050">
              <a:latin typeface="メイリオ" panose="020B0604030504040204" pitchFamily="50" charset="-128"/>
              <a:ea typeface="メイリオ" panose="020B0604030504040204" pitchFamily="50" charset="-128"/>
            </a:rPr>
            <a:t>7</a:t>
          </a:r>
          <a:r>
            <a:rPr kumimoji="1" lang="ja-JP" altLang="en-US" sz="1050">
              <a:latin typeface="メイリオ" panose="020B0604030504040204" pitchFamily="50" charset="-128"/>
              <a:ea typeface="メイリオ" panose="020B0604030504040204" pitchFamily="50" charset="-128"/>
            </a:rPr>
            <a:t>人</a:t>
          </a:r>
          <a:r>
            <a:rPr kumimoji="1" lang="en-US" altLang="ja-JP" sz="1050">
              <a:latin typeface="メイリオ" panose="020B0604030504040204" pitchFamily="50" charset="-128"/>
              <a:ea typeface="メイリオ" panose="020B0604030504040204" pitchFamily="50" charset="-128"/>
            </a:rPr>
            <a:t>(23%)</a:t>
          </a:r>
          <a:r>
            <a:rPr kumimoji="1" lang="ja-JP" altLang="en-US" sz="1050">
              <a:latin typeface="メイリオ" panose="020B0604030504040204" pitchFamily="50" charset="-128"/>
              <a:ea typeface="メイリオ" panose="020B0604030504040204" pitchFamily="50" charset="-128"/>
            </a:rPr>
            <a:t>で、全員が</a:t>
          </a:r>
          <a:r>
            <a:rPr kumimoji="1" lang="en-US" altLang="ja-JP" sz="1050">
              <a:latin typeface="メイリオ" panose="020B0604030504040204" pitchFamily="50" charset="-128"/>
              <a:ea typeface="メイリオ" panose="020B0604030504040204" pitchFamily="50" charset="-128"/>
            </a:rPr>
            <a:t>10cm</a:t>
          </a:r>
          <a:r>
            <a:rPr kumimoji="1" lang="ja-JP" altLang="en-US" sz="1050">
              <a:latin typeface="メイリオ" panose="020B0604030504040204" pitchFamily="50" charset="-128"/>
              <a:ea typeface="メイリオ" panose="020B0604030504040204" pitchFamily="50" charset="-128"/>
            </a:rPr>
            <a:t>低く感じている</a:t>
          </a:r>
        </a:p>
      </xdr:txBody>
    </xdr:sp>
    <xdr:clientData/>
  </xdr:twoCellAnchor>
  <xdr:twoCellAnchor>
    <xdr:from>
      <xdr:col>6</xdr:col>
      <xdr:colOff>666750</xdr:colOff>
      <xdr:row>63</xdr:row>
      <xdr:rowOff>0</xdr:rowOff>
    </xdr:from>
    <xdr:to>
      <xdr:col>12</xdr:col>
      <xdr:colOff>400050</xdr:colOff>
      <xdr:row>66</xdr:row>
      <xdr:rowOff>200024</xdr:rowOff>
    </xdr:to>
    <xdr:sp macro="" textlink="">
      <xdr:nvSpPr>
        <xdr:cNvPr id="30" name="正方形/長方形 29">
          <a:extLst>
            <a:ext uri="{FF2B5EF4-FFF2-40B4-BE49-F238E27FC236}">
              <a16:creationId xmlns:a16="http://schemas.microsoft.com/office/drawing/2014/main" id="{0D5B1C01-DACA-48E8-B666-C095C5B15169}"/>
            </a:ext>
          </a:extLst>
        </xdr:cNvPr>
        <xdr:cNvSpPr/>
      </xdr:nvSpPr>
      <xdr:spPr>
        <a:xfrm>
          <a:off x="4267200" y="15001875"/>
          <a:ext cx="3848100" cy="914399"/>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500"/>
            </a:lnSpc>
          </a:pPr>
          <a:r>
            <a:rPr kumimoji="1" lang="ja-JP" altLang="en-US" sz="900">
              <a:latin typeface="メイリオ" panose="020B0604030504040204" pitchFamily="50" charset="-128"/>
              <a:ea typeface="メイリオ" panose="020B0604030504040204" pitchFamily="50" charset="-128"/>
            </a:rPr>
            <a:t>（</a:t>
          </a:r>
          <a:r>
            <a:rPr kumimoji="1" lang="ja-JP" altLang="en-US" sz="900">
              <a:solidFill>
                <a:srgbClr val="C00000"/>
              </a:solidFill>
              <a:latin typeface="メイリオ" panose="020B0604030504040204" pitchFamily="50" charset="-128"/>
              <a:ea typeface="メイリオ" panose="020B0604030504040204" pitchFamily="50" charset="-128"/>
            </a:rPr>
            <a:t>下記コメント内容は例です。削除して記入してください</a:t>
          </a:r>
          <a:r>
            <a:rPr kumimoji="1" lang="ja-JP" altLang="en-US" sz="900">
              <a:latin typeface="メイリオ" panose="020B0604030504040204" pitchFamily="50" charset="-128"/>
              <a:ea typeface="メイリオ" panose="020B0604030504040204" pitchFamily="50" charset="-128"/>
            </a:rPr>
            <a:t>）</a:t>
          </a:r>
        </a:p>
        <a:p>
          <a:pPr algn="l">
            <a:lnSpc>
              <a:spcPts val="1900"/>
            </a:lnSpc>
          </a:pPr>
          <a:r>
            <a:rPr kumimoji="1" lang="ja-JP" altLang="en-US" sz="1100">
              <a:latin typeface="メイリオ" panose="020B0604030504040204" pitchFamily="50" charset="-128"/>
              <a:ea typeface="メイリオ" panose="020B0604030504040204" pitchFamily="50" charset="-128"/>
            </a:rPr>
            <a:t>▌</a:t>
          </a:r>
          <a:r>
            <a:rPr kumimoji="1" lang="en-US" altLang="ja-JP" sz="1100">
              <a:latin typeface="メイリオ" panose="020B0604030504040204" pitchFamily="50" charset="-128"/>
              <a:ea typeface="メイリオ" panose="020B0604030504040204" pitchFamily="50" charset="-128"/>
            </a:rPr>
            <a:t>28</a:t>
          </a:r>
          <a:r>
            <a:rPr kumimoji="1" lang="ja-JP" altLang="en-US" sz="1100">
              <a:latin typeface="メイリオ" panose="020B0604030504040204" pitchFamily="50" charset="-128"/>
              <a:ea typeface="メイリオ" panose="020B0604030504040204" pitchFamily="50" charset="-128"/>
            </a:rPr>
            <a:t>人</a:t>
          </a:r>
          <a:r>
            <a:rPr kumimoji="1" lang="en-US" altLang="ja-JP" sz="1100">
              <a:latin typeface="メイリオ" panose="020B0604030504040204" pitchFamily="50" charset="-128"/>
              <a:ea typeface="メイリオ" panose="020B0604030504040204" pitchFamily="50" charset="-128"/>
            </a:rPr>
            <a:t>(90%</a:t>
          </a:r>
          <a:r>
            <a:rPr kumimoji="1" lang="ja-JP" altLang="en-US" sz="1100">
              <a:latin typeface="メイリオ" panose="020B0604030504040204" pitchFamily="50" charset="-128"/>
              <a:ea typeface="メイリオ" panose="020B0604030504040204" pitchFamily="50" charset="-128"/>
            </a:rPr>
            <a:t>以上</a:t>
          </a:r>
          <a:r>
            <a:rPr kumimoji="1" lang="en-US" altLang="ja-JP" sz="1100">
              <a:latin typeface="メイリオ" panose="020B0604030504040204" pitchFamily="50" charset="-128"/>
              <a:ea typeface="メイリオ" panose="020B0604030504040204" pitchFamily="50" charset="-128"/>
            </a:rPr>
            <a:t>)</a:t>
          </a:r>
          <a:r>
            <a:rPr kumimoji="1" lang="ja-JP" altLang="en-US" sz="1100">
              <a:latin typeface="メイリオ" panose="020B0604030504040204" pitchFamily="50" charset="-128"/>
              <a:ea typeface="メイリオ" panose="020B0604030504040204" pitchFamily="50" charset="-128"/>
            </a:rPr>
            <a:t>の人が自車を短く感じている</a:t>
          </a:r>
        </a:p>
        <a:p>
          <a:pPr algn="l">
            <a:lnSpc>
              <a:spcPts val="1900"/>
            </a:lnSpc>
          </a:pPr>
          <a:r>
            <a:rPr kumimoji="1" lang="ja-JP" altLang="en-US" sz="1100">
              <a:latin typeface="メイリオ" panose="020B0604030504040204" pitchFamily="50" charset="-128"/>
              <a:ea typeface="メイリオ" panose="020B0604030504040204" pitchFamily="50" charset="-128"/>
            </a:rPr>
            <a:t>▌</a:t>
          </a:r>
          <a:r>
            <a:rPr kumimoji="1" lang="en-US" altLang="ja-JP" sz="1100">
              <a:latin typeface="メイリオ" panose="020B0604030504040204" pitchFamily="50" charset="-128"/>
              <a:ea typeface="メイリオ" panose="020B0604030504040204" pitchFamily="50" charset="-128"/>
            </a:rPr>
            <a:t>3m</a:t>
          </a:r>
          <a:r>
            <a:rPr kumimoji="1" lang="ja-JP" altLang="en-US" sz="1100">
              <a:latin typeface="メイリオ" panose="020B0604030504040204" pitchFamily="50" charset="-128"/>
              <a:ea typeface="メイリオ" panose="020B0604030504040204" pitchFamily="50" charset="-128"/>
            </a:rPr>
            <a:t>以上も短く感じてる人もいる</a:t>
          </a:r>
        </a:p>
      </xdr:txBody>
    </xdr:sp>
    <xdr:clientData/>
  </xdr:twoCellAnchor>
  <xdr:twoCellAnchor>
    <xdr:from>
      <xdr:col>4</xdr:col>
      <xdr:colOff>647700</xdr:colOff>
      <xdr:row>72</xdr:row>
      <xdr:rowOff>9525</xdr:rowOff>
    </xdr:from>
    <xdr:to>
      <xdr:col>11</xdr:col>
      <xdr:colOff>276216</xdr:colOff>
      <xdr:row>74</xdr:row>
      <xdr:rowOff>142870</xdr:rowOff>
    </xdr:to>
    <xdr:sp macro="" textlink="">
      <xdr:nvSpPr>
        <xdr:cNvPr id="31" name="正方形/長方形 30">
          <a:extLst>
            <a:ext uri="{FF2B5EF4-FFF2-40B4-BE49-F238E27FC236}">
              <a16:creationId xmlns:a16="http://schemas.microsoft.com/office/drawing/2014/main" id="{EB86A858-FFD3-4D9C-BEB8-050E2D8776E9}"/>
            </a:ext>
          </a:extLst>
        </xdr:cNvPr>
        <xdr:cNvSpPr/>
      </xdr:nvSpPr>
      <xdr:spPr>
        <a:xfrm>
          <a:off x="2876550" y="16916400"/>
          <a:ext cx="4429116" cy="609595"/>
        </a:xfrm>
        <a:prstGeom prst="rect">
          <a:avLst/>
        </a:prstGeom>
      </xdr:spPr>
      <xdr:style>
        <a:lnRef idx="2">
          <a:schemeClr val="accent2"/>
        </a:lnRef>
        <a:fillRef idx="1">
          <a:schemeClr val="lt1"/>
        </a:fillRef>
        <a:effectRef idx="0">
          <a:schemeClr val="accent2"/>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kumimoji="1" lang="ja-JP" altLang="en-US" sz="1050">
              <a:latin typeface="メイリオ" panose="020B0604030504040204" pitchFamily="50" charset="-128"/>
              <a:ea typeface="メイリオ" panose="020B0604030504040204" pitchFamily="50" charset="-128"/>
            </a:rPr>
            <a:t>▌車幅を把握している人は</a:t>
          </a:r>
          <a:r>
            <a:rPr kumimoji="1" lang="en-US" altLang="ja-JP" sz="1050">
              <a:latin typeface="メイリオ" panose="020B0604030504040204" pitchFamily="50" charset="-128"/>
              <a:ea typeface="メイリオ" panose="020B0604030504040204" pitchFamily="50" charset="-128"/>
            </a:rPr>
            <a:t>13</a:t>
          </a:r>
          <a:r>
            <a:rPr kumimoji="1" lang="ja-JP" altLang="en-US" sz="1050">
              <a:latin typeface="メイリオ" panose="020B0604030504040204" pitchFamily="50" charset="-128"/>
              <a:ea typeface="メイリオ" panose="020B0604030504040204" pitchFamily="50" charset="-128"/>
            </a:rPr>
            <a:t>人</a:t>
          </a:r>
          <a:r>
            <a:rPr kumimoji="1" lang="en-US" altLang="ja-JP" sz="1050">
              <a:latin typeface="メイリオ" panose="020B0604030504040204" pitchFamily="50" charset="-128"/>
              <a:ea typeface="メイリオ" panose="020B0604030504040204" pitchFamily="50" charset="-128"/>
            </a:rPr>
            <a:t>(43%)</a:t>
          </a:r>
          <a:endParaRPr kumimoji="1" lang="ja-JP" altLang="en-US" sz="1050">
            <a:latin typeface="メイリオ" panose="020B0604030504040204" pitchFamily="50" charset="-128"/>
            <a:ea typeface="メイリオ" panose="020B0604030504040204" pitchFamily="50" charset="-128"/>
          </a:endParaRPr>
        </a:p>
        <a:p>
          <a:pPr algn="l"/>
          <a:r>
            <a:rPr kumimoji="1" lang="ja-JP" altLang="en-US" sz="1050">
              <a:latin typeface="メイリオ" panose="020B0604030504040204" pitchFamily="50" charset="-128"/>
              <a:ea typeface="メイリオ" panose="020B0604030504040204" pitchFamily="50" charset="-128"/>
            </a:rPr>
            <a:t>▌広く感じている人は</a:t>
          </a:r>
          <a:r>
            <a:rPr kumimoji="1" lang="en-US" altLang="ja-JP" sz="1050">
              <a:latin typeface="メイリオ" panose="020B0604030504040204" pitchFamily="50" charset="-128"/>
              <a:ea typeface="メイリオ" panose="020B0604030504040204" pitchFamily="50" charset="-128"/>
            </a:rPr>
            <a:t>9</a:t>
          </a:r>
          <a:r>
            <a:rPr kumimoji="1" lang="ja-JP" altLang="en-US" sz="1050">
              <a:latin typeface="メイリオ" panose="020B0604030504040204" pitchFamily="50" charset="-128"/>
              <a:ea typeface="メイリオ" panose="020B0604030504040204" pitchFamily="50" charset="-128"/>
            </a:rPr>
            <a:t>人</a:t>
          </a:r>
          <a:r>
            <a:rPr kumimoji="1" lang="en-US" altLang="ja-JP" sz="1050">
              <a:latin typeface="メイリオ" panose="020B0604030504040204" pitchFamily="50" charset="-128"/>
              <a:ea typeface="メイリオ" panose="020B0604030504040204" pitchFamily="50" charset="-128"/>
            </a:rPr>
            <a:t>(30%)</a:t>
          </a:r>
          <a:r>
            <a:rPr kumimoji="1" lang="ja-JP" altLang="en-US" sz="1050">
              <a:latin typeface="メイリオ" panose="020B0604030504040204" pitchFamily="50" charset="-128"/>
              <a:ea typeface="メイリオ" panose="020B0604030504040204" pitchFamily="50" charset="-128"/>
            </a:rPr>
            <a:t>で、</a:t>
          </a:r>
          <a:r>
            <a:rPr kumimoji="1" lang="en-US" altLang="ja-JP" sz="1050">
              <a:latin typeface="メイリオ" panose="020B0604030504040204" pitchFamily="50" charset="-128"/>
              <a:ea typeface="メイリオ" panose="020B0604030504040204" pitchFamily="50" charset="-128"/>
            </a:rPr>
            <a:t>60cm</a:t>
          </a:r>
          <a:r>
            <a:rPr kumimoji="1" lang="ja-JP" altLang="en-US" sz="1050">
              <a:latin typeface="メイリオ" panose="020B0604030504040204" pitchFamily="50" charset="-128"/>
              <a:ea typeface="メイリオ" panose="020B0604030504040204" pitchFamily="50" charset="-128"/>
            </a:rPr>
            <a:t>も広く感じている人もいる</a:t>
          </a:r>
        </a:p>
      </xdr:txBody>
    </xdr:sp>
    <xdr:clientData/>
  </xdr:twoCellAnchor>
  <xdr:twoCellAnchor>
    <xdr:from>
      <xdr:col>5</xdr:col>
      <xdr:colOff>304800</xdr:colOff>
      <xdr:row>78</xdr:row>
      <xdr:rowOff>171450</xdr:rowOff>
    </xdr:from>
    <xdr:to>
      <xdr:col>12</xdr:col>
      <xdr:colOff>552444</xdr:colOff>
      <xdr:row>81</xdr:row>
      <xdr:rowOff>44448</xdr:rowOff>
    </xdr:to>
    <xdr:sp macro="" textlink="">
      <xdr:nvSpPr>
        <xdr:cNvPr id="32" name="正方形/長方形 31">
          <a:extLst>
            <a:ext uri="{FF2B5EF4-FFF2-40B4-BE49-F238E27FC236}">
              <a16:creationId xmlns:a16="http://schemas.microsoft.com/office/drawing/2014/main" id="{1C3D00A2-03E4-43F1-9EA7-1F5D85669162}"/>
            </a:ext>
          </a:extLst>
        </xdr:cNvPr>
        <xdr:cNvSpPr/>
      </xdr:nvSpPr>
      <xdr:spPr>
        <a:xfrm>
          <a:off x="3733800" y="18507075"/>
          <a:ext cx="5048244" cy="587373"/>
        </a:xfrm>
        <a:prstGeom prst="rect">
          <a:avLst/>
        </a:prstGeom>
      </xdr:spPr>
      <xdr:style>
        <a:lnRef idx="2">
          <a:schemeClr val="accent2"/>
        </a:lnRef>
        <a:fillRef idx="1">
          <a:schemeClr val="lt1"/>
        </a:fillRef>
        <a:effectRef idx="0">
          <a:schemeClr val="accent2"/>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kumimoji="1" lang="ja-JP" altLang="en-US" sz="1050">
              <a:latin typeface="メイリオ" panose="020B0604030504040204" pitchFamily="50" charset="-128"/>
              <a:ea typeface="メイリオ" panose="020B0604030504040204" pitchFamily="50" charset="-128"/>
            </a:rPr>
            <a:t>▌短く感じている人は、</a:t>
          </a:r>
          <a:r>
            <a:rPr kumimoji="1" lang="en-US" altLang="ja-JP" sz="1050">
              <a:latin typeface="メイリオ" panose="020B0604030504040204" pitchFamily="50" charset="-128"/>
              <a:ea typeface="メイリオ" panose="020B0604030504040204" pitchFamily="50" charset="-128"/>
            </a:rPr>
            <a:t>8</a:t>
          </a:r>
          <a:r>
            <a:rPr kumimoji="1" lang="ja-JP" altLang="en-US" sz="1050">
              <a:latin typeface="メイリオ" panose="020B0604030504040204" pitchFamily="50" charset="-128"/>
              <a:ea typeface="メイリオ" panose="020B0604030504040204" pitchFamily="50" charset="-128"/>
            </a:rPr>
            <a:t>人</a:t>
          </a:r>
          <a:r>
            <a:rPr kumimoji="1" lang="en-US" altLang="ja-JP" sz="1050">
              <a:latin typeface="メイリオ" panose="020B0604030504040204" pitchFamily="50" charset="-128"/>
              <a:ea typeface="メイリオ" panose="020B0604030504040204" pitchFamily="50" charset="-128"/>
            </a:rPr>
            <a:t>(27%</a:t>
          </a:r>
          <a:r>
            <a:rPr kumimoji="1" lang="ja-JP" altLang="en-US" sz="1050">
              <a:latin typeface="メイリオ" panose="020B0604030504040204" pitchFamily="50" charset="-128"/>
              <a:ea typeface="メイリオ" panose="020B0604030504040204" pitchFamily="50" charset="-128"/>
            </a:rPr>
            <a:t>、</a:t>
          </a:r>
          <a:r>
            <a:rPr kumimoji="1" lang="en-US" altLang="ja-JP" sz="1050">
              <a:latin typeface="メイリオ" panose="020B0604030504040204" pitchFamily="50" charset="-128"/>
              <a:ea typeface="メイリオ" panose="020B0604030504040204" pitchFamily="50" charset="-128"/>
            </a:rPr>
            <a:t>3.3</a:t>
          </a:r>
          <a:r>
            <a:rPr kumimoji="1" lang="ja-JP" altLang="en-US" sz="1050">
              <a:latin typeface="メイリオ" panose="020B0604030504040204" pitchFamily="50" charset="-128"/>
              <a:ea typeface="メイリオ" panose="020B0604030504040204" pitchFamily="50" charset="-128"/>
            </a:rPr>
            <a:t>人に</a:t>
          </a:r>
          <a:r>
            <a:rPr kumimoji="1" lang="en-US" altLang="ja-JP" sz="1050">
              <a:latin typeface="メイリオ" panose="020B0604030504040204" pitchFamily="50" charset="-128"/>
              <a:ea typeface="メイリオ" panose="020B0604030504040204" pitchFamily="50" charset="-128"/>
            </a:rPr>
            <a:t>1</a:t>
          </a:r>
          <a:r>
            <a:rPr kumimoji="1" lang="ja-JP" altLang="en-US" sz="1050">
              <a:latin typeface="メイリオ" panose="020B0604030504040204" pitchFamily="50" charset="-128"/>
              <a:ea typeface="メイリオ" panose="020B0604030504040204" pitchFamily="50" charset="-128"/>
            </a:rPr>
            <a:t>人）の人が車幅を短く感じている</a:t>
          </a:r>
        </a:p>
        <a:p>
          <a:pPr algn="l"/>
          <a:r>
            <a:rPr kumimoji="1" lang="ja-JP" altLang="en-US" sz="1050">
              <a:latin typeface="メイリオ" panose="020B0604030504040204" pitchFamily="50" charset="-128"/>
              <a:ea typeface="メイリオ" panose="020B0604030504040204" pitchFamily="50" charset="-128"/>
            </a:rPr>
            <a:t>▌</a:t>
          </a:r>
          <a:r>
            <a:rPr kumimoji="1" lang="en-US" altLang="ja-JP" sz="1050">
              <a:latin typeface="メイリオ" panose="020B0604030504040204" pitchFamily="50" charset="-128"/>
              <a:ea typeface="メイリオ" panose="020B0604030504040204" pitchFamily="50" charset="-128"/>
            </a:rPr>
            <a:t>50cm</a:t>
          </a:r>
          <a:r>
            <a:rPr kumimoji="1" lang="ja-JP" altLang="en-US" sz="1050">
              <a:latin typeface="メイリオ" panose="020B0604030504040204" pitchFamily="50" charset="-128"/>
              <a:ea typeface="メイリオ" panose="020B0604030504040204" pitchFamily="50" charset="-128"/>
            </a:rPr>
            <a:t>以上も短く感じてる人もいる</a:t>
          </a:r>
        </a:p>
      </xdr:txBody>
    </xdr:sp>
    <xdr:clientData/>
  </xdr:twoCellAnchor>
  <xdr:twoCellAnchor editAs="oneCell">
    <xdr:from>
      <xdr:col>17</xdr:col>
      <xdr:colOff>9525</xdr:colOff>
      <xdr:row>55</xdr:row>
      <xdr:rowOff>200025</xdr:rowOff>
    </xdr:from>
    <xdr:to>
      <xdr:col>20</xdr:col>
      <xdr:colOff>238125</xdr:colOff>
      <xdr:row>57</xdr:row>
      <xdr:rowOff>180975</xdr:rowOff>
    </xdr:to>
    <xdr:pic>
      <xdr:nvPicPr>
        <xdr:cNvPr id="2794" name="図 32">
          <a:extLst>
            <a:ext uri="{FF2B5EF4-FFF2-40B4-BE49-F238E27FC236}">
              <a16:creationId xmlns:a16="http://schemas.microsoft.com/office/drawing/2014/main" id="{060FAEEA-7A09-4324-8580-2B1355E67EAE}"/>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l="22197" t="36595" r="11598" b="38409"/>
        <a:stretch>
          <a:fillRect/>
        </a:stretch>
      </xdr:blipFill>
      <xdr:spPr bwMode="auto">
        <a:xfrm>
          <a:off x="11677650" y="13296900"/>
          <a:ext cx="1219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581025</xdr:colOff>
      <xdr:row>55</xdr:row>
      <xdr:rowOff>180975</xdr:rowOff>
    </xdr:from>
    <xdr:to>
      <xdr:col>16</xdr:col>
      <xdr:colOff>1247775</xdr:colOff>
      <xdr:row>57</xdr:row>
      <xdr:rowOff>209550</xdr:rowOff>
    </xdr:to>
    <xdr:pic>
      <xdr:nvPicPr>
        <xdr:cNvPr id="2795" name="図 33">
          <a:extLst>
            <a:ext uri="{FF2B5EF4-FFF2-40B4-BE49-F238E27FC236}">
              <a16:creationId xmlns:a16="http://schemas.microsoft.com/office/drawing/2014/main" id="{F241BE96-AFFF-4C37-8BFA-7C3ACAE08289}"/>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l="36995" t="38396" r="33809" b="39407"/>
        <a:stretch>
          <a:fillRect/>
        </a:stretch>
      </xdr:blipFill>
      <xdr:spPr bwMode="auto">
        <a:xfrm>
          <a:off x="10668000" y="13277850"/>
          <a:ext cx="66675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1495425</xdr:colOff>
      <xdr:row>65</xdr:row>
      <xdr:rowOff>19050</xdr:rowOff>
    </xdr:from>
    <xdr:to>
      <xdr:col>21</xdr:col>
      <xdr:colOff>38100</xdr:colOff>
      <xdr:row>67</xdr:row>
      <xdr:rowOff>28575</xdr:rowOff>
    </xdr:to>
    <xdr:pic>
      <xdr:nvPicPr>
        <xdr:cNvPr id="2796" name="図 34">
          <a:extLst>
            <a:ext uri="{FF2B5EF4-FFF2-40B4-BE49-F238E27FC236}">
              <a16:creationId xmlns:a16="http://schemas.microsoft.com/office/drawing/2014/main" id="{FDBEE6CD-A0A8-4E69-B567-86B55C1A4012}"/>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l="29796" t="40395" r="19411" b="42607"/>
        <a:stretch>
          <a:fillRect/>
        </a:stretch>
      </xdr:blipFill>
      <xdr:spPr bwMode="auto">
        <a:xfrm>
          <a:off x="11582400" y="15497175"/>
          <a:ext cx="14478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571500</xdr:colOff>
      <xdr:row>64</xdr:row>
      <xdr:rowOff>228600</xdr:rowOff>
    </xdr:from>
    <xdr:to>
      <xdr:col>16</xdr:col>
      <xdr:colOff>1038225</xdr:colOff>
      <xdr:row>67</xdr:row>
      <xdr:rowOff>38100</xdr:rowOff>
    </xdr:to>
    <xdr:pic>
      <xdr:nvPicPr>
        <xdr:cNvPr id="2797" name="図 35">
          <a:extLst>
            <a:ext uri="{FF2B5EF4-FFF2-40B4-BE49-F238E27FC236}">
              <a16:creationId xmlns:a16="http://schemas.microsoft.com/office/drawing/2014/main" id="{159398E1-F4FC-484A-ABDB-BEDC80888ADA}"/>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47192" t="39595" r="37009" b="42407"/>
        <a:stretch>
          <a:fillRect/>
        </a:stretch>
      </xdr:blipFill>
      <xdr:spPr bwMode="auto">
        <a:xfrm>
          <a:off x="10658475" y="15468600"/>
          <a:ext cx="4667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1552575</xdr:colOff>
      <xdr:row>62</xdr:row>
      <xdr:rowOff>66675</xdr:rowOff>
    </xdr:from>
    <xdr:to>
      <xdr:col>21</xdr:col>
      <xdr:colOff>0</xdr:colOff>
      <xdr:row>64</xdr:row>
      <xdr:rowOff>142875</xdr:rowOff>
    </xdr:to>
    <xdr:pic>
      <xdr:nvPicPr>
        <xdr:cNvPr id="2798" name="図 36">
          <a:extLst>
            <a:ext uri="{FF2B5EF4-FFF2-40B4-BE49-F238E27FC236}">
              <a16:creationId xmlns:a16="http://schemas.microsoft.com/office/drawing/2014/main" id="{48AA510E-5EED-46BE-BDC4-E0F42DD27079}"/>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l="31596" t="36795" r="30609" b="47607"/>
        <a:stretch>
          <a:fillRect/>
        </a:stretch>
      </xdr:blipFill>
      <xdr:spPr bwMode="auto">
        <a:xfrm>
          <a:off x="11639550" y="14830425"/>
          <a:ext cx="1352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466725</xdr:colOff>
      <xdr:row>62</xdr:row>
      <xdr:rowOff>28575</xdr:rowOff>
    </xdr:from>
    <xdr:to>
      <xdr:col>16</xdr:col>
      <xdr:colOff>1190625</xdr:colOff>
      <xdr:row>64</xdr:row>
      <xdr:rowOff>133350</xdr:rowOff>
    </xdr:to>
    <xdr:pic>
      <xdr:nvPicPr>
        <xdr:cNvPr id="2799" name="図 37">
          <a:extLst>
            <a:ext uri="{FF2B5EF4-FFF2-40B4-BE49-F238E27FC236}">
              <a16:creationId xmlns:a16="http://schemas.microsoft.com/office/drawing/2014/main" id="{6D7E0E59-CAF2-47DA-A9BD-0413195EC7EB}"/>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l="39995" t="38396" r="43208" b="48007"/>
        <a:stretch>
          <a:fillRect/>
        </a:stretch>
      </xdr:blipFill>
      <xdr:spPr bwMode="auto">
        <a:xfrm>
          <a:off x="10553700" y="14792325"/>
          <a:ext cx="72390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285750</xdr:colOff>
      <xdr:row>22</xdr:row>
      <xdr:rowOff>104775</xdr:rowOff>
    </xdr:from>
    <xdr:to>
      <xdr:col>22</xdr:col>
      <xdr:colOff>333375</xdr:colOff>
      <xdr:row>29</xdr:row>
      <xdr:rowOff>66675</xdr:rowOff>
    </xdr:to>
    <xdr:pic>
      <xdr:nvPicPr>
        <xdr:cNvPr id="2800" name="図 38">
          <a:extLst>
            <a:ext uri="{FF2B5EF4-FFF2-40B4-BE49-F238E27FC236}">
              <a16:creationId xmlns:a16="http://schemas.microsoft.com/office/drawing/2014/main" id="{F2012AE4-DDDE-42DD-93CE-F7AE6CA22497}"/>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2944475" y="5343525"/>
          <a:ext cx="2790825" cy="162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123825</xdr:colOff>
      <xdr:row>23</xdr:row>
      <xdr:rowOff>123825</xdr:rowOff>
    </xdr:from>
    <xdr:to>
      <xdr:col>20</xdr:col>
      <xdr:colOff>228600</xdr:colOff>
      <xdr:row>29</xdr:row>
      <xdr:rowOff>114300</xdr:rowOff>
    </xdr:to>
    <xdr:pic>
      <xdr:nvPicPr>
        <xdr:cNvPr id="2801" name="図 6">
          <a:extLst>
            <a:ext uri="{FF2B5EF4-FFF2-40B4-BE49-F238E27FC236}">
              <a16:creationId xmlns:a16="http://schemas.microsoft.com/office/drawing/2014/main" id="{120A5A98-E7BD-4025-8D0D-04ED5A49B51C}"/>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9896475" y="5600700"/>
          <a:ext cx="299085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57150</xdr:colOff>
      <xdr:row>22</xdr:row>
      <xdr:rowOff>66675</xdr:rowOff>
    </xdr:from>
    <xdr:to>
      <xdr:col>20</xdr:col>
      <xdr:colOff>76200</xdr:colOff>
      <xdr:row>23</xdr:row>
      <xdr:rowOff>28575</xdr:rowOff>
    </xdr:to>
    <xdr:pic>
      <xdr:nvPicPr>
        <xdr:cNvPr id="2802" name="図 40">
          <a:extLst>
            <a:ext uri="{FF2B5EF4-FFF2-40B4-BE49-F238E27FC236}">
              <a16:creationId xmlns:a16="http://schemas.microsoft.com/office/drawing/2014/main" id="{9F543061-A305-4470-A61F-5D324AA1BC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319" r="41446" b="91635"/>
        <a:stretch>
          <a:fillRect/>
        </a:stretch>
      </xdr:blipFill>
      <xdr:spPr bwMode="auto">
        <a:xfrm>
          <a:off x="10144125" y="5305425"/>
          <a:ext cx="25908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15</xdr:row>
      <xdr:rowOff>57150</xdr:rowOff>
    </xdr:from>
    <xdr:to>
      <xdr:col>22</xdr:col>
      <xdr:colOff>342900</xdr:colOff>
      <xdr:row>21</xdr:row>
      <xdr:rowOff>171450</xdr:rowOff>
    </xdr:to>
    <xdr:pic>
      <xdr:nvPicPr>
        <xdr:cNvPr id="2803" name="図 41">
          <a:extLst>
            <a:ext uri="{FF2B5EF4-FFF2-40B4-BE49-F238E27FC236}">
              <a16:creationId xmlns:a16="http://schemas.microsoft.com/office/drawing/2014/main" id="{640BC7EB-D331-43B2-84C5-04AC96095B32}"/>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3030200" y="3629025"/>
          <a:ext cx="2714625" cy="154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76199</xdr:colOff>
      <xdr:row>15</xdr:row>
      <xdr:rowOff>85724</xdr:rowOff>
    </xdr:from>
    <xdr:to>
      <xdr:col>20</xdr:col>
      <xdr:colOff>314325</xdr:colOff>
      <xdr:row>21</xdr:row>
      <xdr:rowOff>123825</xdr:rowOff>
    </xdr:to>
    <xdr:sp macro="" textlink="">
      <xdr:nvSpPr>
        <xdr:cNvPr id="43" name="正方形/長方形 42">
          <a:extLst>
            <a:ext uri="{FF2B5EF4-FFF2-40B4-BE49-F238E27FC236}">
              <a16:creationId xmlns:a16="http://schemas.microsoft.com/office/drawing/2014/main" id="{1E5F7AAC-0742-4DD0-8ACB-F1F13684E698}"/>
            </a:ext>
          </a:extLst>
        </xdr:cNvPr>
        <xdr:cNvSpPr/>
      </xdr:nvSpPr>
      <xdr:spPr>
        <a:xfrm>
          <a:off x="10363199" y="3419474"/>
          <a:ext cx="3124201" cy="1466851"/>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tIns="0" bIns="0" rtlCol="0" anchor="ctr"/>
        <a:lstStyle/>
        <a:p>
          <a:pPr algn="l"/>
          <a:r>
            <a:rPr kumimoji="1" lang="ja-JP" altLang="en-US" sz="1100">
              <a:solidFill>
                <a:srgbClr val="C00000"/>
              </a:solidFill>
              <a:latin typeface="メイリオ" panose="020B0604030504040204" pitchFamily="50" charset="-128"/>
              <a:ea typeface="メイリオ" panose="020B0604030504040204" pitchFamily="50" charset="-128"/>
            </a:rPr>
            <a:t>▋ポイント①～④の図は、使用車種に入れ替</a:t>
          </a:r>
          <a:endParaRPr kumimoji="1" lang="en-US" altLang="ja-JP" sz="1100">
            <a:solidFill>
              <a:srgbClr val="C00000"/>
            </a:solidFill>
            <a:latin typeface="メイリオ" panose="020B0604030504040204" pitchFamily="50" charset="-128"/>
            <a:ea typeface="メイリオ" panose="020B0604030504040204" pitchFamily="50" charset="-128"/>
          </a:endParaRPr>
        </a:p>
        <a:p>
          <a:pPr algn="l"/>
          <a:r>
            <a:rPr kumimoji="1" lang="en-US" altLang="ja-JP" sz="1100">
              <a:solidFill>
                <a:srgbClr val="C00000"/>
              </a:solidFill>
              <a:latin typeface="メイリオ" panose="020B0604030504040204" pitchFamily="50" charset="-128"/>
              <a:ea typeface="メイリオ" panose="020B0604030504040204" pitchFamily="50" charset="-128"/>
            </a:rPr>
            <a:t>   </a:t>
          </a:r>
          <a:r>
            <a:rPr kumimoji="1" lang="ja-JP" altLang="en-US" sz="1100">
              <a:solidFill>
                <a:srgbClr val="C00000"/>
              </a:solidFill>
              <a:latin typeface="メイリオ" panose="020B0604030504040204" pitchFamily="50" charset="-128"/>
              <a:ea typeface="メイリオ" panose="020B0604030504040204" pitchFamily="50" charset="-128"/>
            </a:rPr>
            <a:t>えてください。普通、軽、バス</a:t>
          </a:r>
        </a:p>
        <a:p>
          <a:pPr algn="l"/>
          <a:r>
            <a:rPr kumimoji="1" lang="ja-JP" altLang="en-US" sz="1100">
              <a:solidFill>
                <a:srgbClr val="C00000"/>
              </a:solidFill>
              <a:latin typeface="メイリオ" panose="020B0604030504040204" pitchFamily="50" charset="-128"/>
              <a:ea typeface="メイリオ" panose="020B0604030504040204" pitchFamily="50" charset="-128"/>
            </a:rPr>
            <a:t>▌表内の「車両衝突部位」「行動等の表」は</a:t>
          </a:r>
          <a:endParaRPr kumimoji="1" lang="en-US" altLang="ja-JP" sz="1100">
            <a:solidFill>
              <a:srgbClr val="C00000"/>
            </a:solidFill>
            <a:latin typeface="メイリオ" panose="020B0604030504040204" pitchFamily="50" charset="-128"/>
            <a:ea typeface="メイリオ" panose="020B0604030504040204" pitchFamily="50" charset="-128"/>
          </a:endParaRPr>
        </a:p>
        <a:p>
          <a:pPr algn="l"/>
          <a:r>
            <a:rPr kumimoji="1" lang="en-US" altLang="ja-JP" sz="1100">
              <a:solidFill>
                <a:srgbClr val="C00000"/>
              </a:solidFill>
              <a:latin typeface="メイリオ" panose="020B0604030504040204" pitchFamily="50" charset="-128"/>
              <a:ea typeface="メイリオ" panose="020B0604030504040204" pitchFamily="50" charset="-128"/>
            </a:rPr>
            <a:t>  </a:t>
          </a:r>
          <a:r>
            <a:rPr kumimoji="1" lang="ja-JP" altLang="en-US" sz="1100">
              <a:solidFill>
                <a:srgbClr val="C00000"/>
              </a:solidFill>
              <a:latin typeface="メイリオ" panose="020B0604030504040204" pitchFamily="50" charset="-128"/>
              <a:ea typeface="メイリオ" panose="020B0604030504040204" pitchFamily="50" charset="-128"/>
            </a:rPr>
            <a:t>バック事故分析ツールからコピーして貼り付</a:t>
          </a:r>
        </a:p>
        <a:p>
          <a:pPr algn="l"/>
          <a:r>
            <a:rPr kumimoji="1" lang="ja-JP" altLang="en-US" sz="1100" baseline="0">
              <a:solidFill>
                <a:srgbClr val="C00000"/>
              </a:solidFill>
              <a:latin typeface="メイリオ" panose="020B0604030504040204" pitchFamily="50" charset="-128"/>
              <a:ea typeface="メイリオ" panose="020B0604030504040204" pitchFamily="50" charset="-128"/>
            </a:rPr>
            <a:t>  </a:t>
          </a:r>
          <a:r>
            <a:rPr kumimoji="1" lang="ja-JP" altLang="en-US" sz="1100">
              <a:solidFill>
                <a:srgbClr val="C00000"/>
              </a:solidFill>
              <a:latin typeface="メイリオ" panose="020B0604030504040204" pitchFamily="50" charset="-128"/>
              <a:ea typeface="メイリオ" panose="020B0604030504040204" pitchFamily="50" charset="-128"/>
            </a:rPr>
            <a:t>けてください。</a:t>
          </a:r>
        </a:p>
      </xdr:txBody>
    </xdr:sp>
    <xdr:clientData/>
  </xdr:twoCellAnchor>
  <xdr:twoCellAnchor>
    <xdr:from>
      <xdr:col>16</xdr:col>
      <xdr:colOff>0</xdr:colOff>
      <xdr:row>68</xdr:row>
      <xdr:rowOff>0</xdr:rowOff>
    </xdr:from>
    <xdr:to>
      <xdr:col>21</xdr:col>
      <xdr:colOff>219076</xdr:colOff>
      <xdr:row>71</xdr:row>
      <xdr:rowOff>38100</xdr:rowOff>
    </xdr:to>
    <xdr:sp macro="" textlink="">
      <xdr:nvSpPr>
        <xdr:cNvPr id="44" name="正方形/長方形 43">
          <a:extLst>
            <a:ext uri="{FF2B5EF4-FFF2-40B4-BE49-F238E27FC236}">
              <a16:creationId xmlns:a16="http://schemas.microsoft.com/office/drawing/2014/main" id="{28BAB8C3-26B2-433A-A762-950053EEE218}"/>
            </a:ext>
          </a:extLst>
        </xdr:cNvPr>
        <xdr:cNvSpPr/>
      </xdr:nvSpPr>
      <xdr:spPr>
        <a:xfrm>
          <a:off x="10086975" y="15954375"/>
          <a:ext cx="3124201" cy="752475"/>
        </a:xfrm>
        <a:prstGeom prst="rect">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tIns="0" bIns="0" rtlCol="0" anchor="ctr"/>
        <a:lstStyle/>
        <a:p>
          <a:pPr algn="l"/>
          <a:r>
            <a:rPr kumimoji="1" lang="ja-JP" altLang="en-US" sz="1100">
              <a:solidFill>
                <a:srgbClr val="C00000"/>
              </a:solidFill>
              <a:latin typeface="メイリオ" panose="020B0604030504040204" pitchFamily="50" charset="-128"/>
              <a:ea typeface="メイリオ" panose="020B0604030504040204" pitchFamily="50" charset="-128"/>
            </a:rPr>
            <a:t>▋□内のコメント</a:t>
          </a:r>
        </a:p>
        <a:p>
          <a:pPr algn="l"/>
          <a:r>
            <a:rPr kumimoji="1" lang="ja-JP" altLang="en-US" sz="1100">
              <a:solidFill>
                <a:srgbClr val="C00000"/>
              </a:solidFill>
              <a:latin typeface="メイリオ" panose="020B0604030504040204" pitchFamily="50" charset="-128"/>
              <a:ea typeface="メイリオ" panose="020B0604030504040204" pitchFamily="50" charset="-128"/>
            </a:rPr>
            <a:t>（内容は例です。削除して記入してください）</a:t>
          </a:r>
        </a:p>
        <a:p>
          <a:pPr algn="l"/>
          <a:endParaRPr kumimoji="1" lang="ja-JP" altLang="en-US" sz="1100">
            <a:solidFill>
              <a:srgbClr val="C00000"/>
            </a:solidFill>
            <a:latin typeface="メイリオ" panose="020B0604030504040204" pitchFamily="50" charset="-128"/>
            <a:ea typeface="メイリオ" panose="020B0604030504040204" pitchFamily="50" charset="-128"/>
          </a:endParaRPr>
        </a:p>
      </xdr:txBody>
    </xdr:sp>
    <xdr:clientData/>
  </xdr:twoCellAnchor>
  <xdr:twoCellAnchor>
    <xdr:from>
      <xdr:col>43</xdr:col>
      <xdr:colOff>19050</xdr:colOff>
      <xdr:row>6</xdr:row>
      <xdr:rowOff>180975</xdr:rowOff>
    </xdr:from>
    <xdr:to>
      <xdr:col>59</xdr:col>
      <xdr:colOff>19050</xdr:colOff>
      <xdr:row>18</xdr:row>
      <xdr:rowOff>66675</xdr:rowOff>
    </xdr:to>
    <xdr:graphicFrame macro="">
      <xdr:nvGraphicFramePr>
        <xdr:cNvPr id="2806" name="グラフ 45">
          <a:extLst>
            <a:ext uri="{FF2B5EF4-FFF2-40B4-BE49-F238E27FC236}">
              <a16:creationId xmlns:a16="http://schemas.microsoft.com/office/drawing/2014/main" id="{2D479493-9AE6-4D16-A0B3-0FF52A7149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16</xdr:col>
      <xdr:colOff>1524000</xdr:colOff>
      <xdr:row>49</xdr:row>
      <xdr:rowOff>219075</xdr:rowOff>
    </xdr:from>
    <xdr:to>
      <xdr:col>21</xdr:col>
      <xdr:colOff>238125</xdr:colOff>
      <xdr:row>51</xdr:row>
      <xdr:rowOff>228600</xdr:rowOff>
    </xdr:to>
    <xdr:pic>
      <xdr:nvPicPr>
        <xdr:cNvPr id="2807" name="図 14">
          <a:extLst>
            <a:ext uri="{FF2B5EF4-FFF2-40B4-BE49-F238E27FC236}">
              <a16:creationId xmlns:a16="http://schemas.microsoft.com/office/drawing/2014/main" id="{8CE94A73-4F5F-4160-9224-2677701053EF}"/>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l="23798" t="29996" r="14412" b="51407"/>
        <a:stretch>
          <a:fillRect/>
        </a:stretch>
      </xdr:blipFill>
      <xdr:spPr bwMode="auto">
        <a:xfrm>
          <a:off x="11610975" y="11887200"/>
          <a:ext cx="16192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600075</xdr:colOff>
      <xdr:row>49</xdr:row>
      <xdr:rowOff>200025</xdr:rowOff>
    </xdr:from>
    <xdr:to>
      <xdr:col>16</xdr:col>
      <xdr:colOff>1304925</xdr:colOff>
      <xdr:row>52</xdr:row>
      <xdr:rowOff>95250</xdr:rowOff>
    </xdr:to>
    <xdr:pic>
      <xdr:nvPicPr>
        <xdr:cNvPr id="2808" name="図 44">
          <a:extLst>
            <a:ext uri="{FF2B5EF4-FFF2-40B4-BE49-F238E27FC236}">
              <a16:creationId xmlns:a16="http://schemas.microsoft.com/office/drawing/2014/main" id="{F6C9C564-5078-40A5-AD8C-F2A3B90FBE9B}"/>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l="42393" t="29596" r="34209" b="50208"/>
        <a:stretch>
          <a:fillRect/>
        </a:stretch>
      </xdr:blipFill>
      <xdr:spPr bwMode="auto">
        <a:xfrm>
          <a:off x="10687050" y="11868150"/>
          <a:ext cx="7048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609600</xdr:colOff>
      <xdr:row>52</xdr:row>
      <xdr:rowOff>152400</xdr:rowOff>
    </xdr:from>
    <xdr:to>
      <xdr:col>16</xdr:col>
      <xdr:colOff>1276350</xdr:colOff>
      <xdr:row>55</xdr:row>
      <xdr:rowOff>85725</xdr:rowOff>
    </xdr:to>
    <xdr:pic>
      <xdr:nvPicPr>
        <xdr:cNvPr id="2809" name="図 46">
          <a:extLst>
            <a:ext uri="{FF2B5EF4-FFF2-40B4-BE49-F238E27FC236}">
              <a16:creationId xmlns:a16="http://schemas.microsoft.com/office/drawing/2014/main" id="{66BC1827-EA96-4FD3-84F8-874D20A15CDF}"/>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l="37193" t="33595" r="35010" b="39207"/>
        <a:stretch>
          <a:fillRect/>
        </a:stretch>
      </xdr:blipFill>
      <xdr:spPr bwMode="auto">
        <a:xfrm>
          <a:off x="10696575" y="12534900"/>
          <a:ext cx="6667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47625</xdr:colOff>
      <xdr:row>52</xdr:row>
      <xdr:rowOff>171450</xdr:rowOff>
    </xdr:from>
    <xdr:to>
      <xdr:col>20</xdr:col>
      <xdr:colOff>276225</xdr:colOff>
      <xdr:row>55</xdr:row>
      <xdr:rowOff>9525</xdr:rowOff>
    </xdr:to>
    <xdr:pic>
      <xdr:nvPicPr>
        <xdr:cNvPr id="2810" name="図 47">
          <a:extLst>
            <a:ext uri="{FF2B5EF4-FFF2-40B4-BE49-F238E27FC236}">
              <a16:creationId xmlns:a16="http://schemas.microsoft.com/office/drawing/2014/main" id="{0DD3CF02-2781-4738-864B-26229780F780}"/>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l="20798" t="32796" r="18411" b="39607"/>
        <a:stretch>
          <a:fillRect/>
        </a:stretch>
      </xdr:blipFill>
      <xdr:spPr bwMode="auto">
        <a:xfrm>
          <a:off x="11715750" y="12553950"/>
          <a:ext cx="12192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533400</xdr:colOff>
      <xdr:row>46</xdr:row>
      <xdr:rowOff>228600</xdr:rowOff>
    </xdr:from>
    <xdr:to>
      <xdr:col>16</xdr:col>
      <xdr:colOff>1266825</xdr:colOff>
      <xdr:row>49</xdr:row>
      <xdr:rowOff>171450</xdr:rowOff>
    </xdr:to>
    <xdr:pic>
      <xdr:nvPicPr>
        <xdr:cNvPr id="2811" name="図 48">
          <a:extLst>
            <a:ext uri="{FF2B5EF4-FFF2-40B4-BE49-F238E27FC236}">
              <a16:creationId xmlns:a16="http://schemas.microsoft.com/office/drawing/2014/main" id="{AE9B5D60-1168-4629-89C8-11781FCAAE79}"/>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l="33395" t="34195" r="31410" b="34210"/>
        <a:stretch>
          <a:fillRect/>
        </a:stretch>
      </xdr:blipFill>
      <xdr:spPr bwMode="auto">
        <a:xfrm>
          <a:off x="10620375" y="11182350"/>
          <a:ext cx="7334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1495425</xdr:colOff>
      <xdr:row>47</xdr:row>
      <xdr:rowOff>9525</xdr:rowOff>
    </xdr:from>
    <xdr:to>
      <xdr:col>21</xdr:col>
      <xdr:colOff>123825</xdr:colOff>
      <xdr:row>49</xdr:row>
      <xdr:rowOff>114300</xdr:rowOff>
    </xdr:to>
    <xdr:pic>
      <xdr:nvPicPr>
        <xdr:cNvPr id="2812" name="図 50">
          <a:extLst>
            <a:ext uri="{FF2B5EF4-FFF2-40B4-BE49-F238E27FC236}">
              <a16:creationId xmlns:a16="http://schemas.microsoft.com/office/drawing/2014/main" id="{05C8075A-F1CC-42D5-90B5-C48E92AD6A14}"/>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l="21198" t="37794" r="13013" b="37408"/>
        <a:stretch>
          <a:fillRect/>
        </a:stretch>
      </xdr:blipFill>
      <xdr:spPr bwMode="auto">
        <a:xfrm>
          <a:off x="11582400" y="11201400"/>
          <a:ext cx="153352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552450</xdr:colOff>
      <xdr:row>58</xdr:row>
      <xdr:rowOff>238125</xdr:rowOff>
    </xdr:from>
    <xdr:to>
      <xdr:col>16</xdr:col>
      <xdr:colOff>1219200</xdr:colOff>
      <xdr:row>61</xdr:row>
      <xdr:rowOff>123825</xdr:rowOff>
    </xdr:to>
    <xdr:pic>
      <xdr:nvPicPr>
        <xdr:cNvPr id="2813" name="図 52">
          <a:extLst>
            <a:ext uri="{FF2B5EF4-FFF2-40B4-BE49-F238E27FC236}">
              <a16:creationId xmlns:a16="http://schemas.microsoft.com/office/drawing/2014/main" id="{258821EE-0D64-414E-B1B0-0988D4D8C88E}"/>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l="21397" t="27596" r="34409" b="32610"/>
        <a:stretch>
          <a:fillRect/>
        </a:stretch>
      </xdr:blipFill>
      <xdr:spPr bwMode="auto">
        <a:xfrm>
          <a:off x="10639425" y="14049375"/>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76200</xdr:colOff>
      <xdr:row>58</xdr:row>
      <xdr:rowOff>238125</xdr:rowOff>
    </xdr:from>
    <xdr:to>
      <xdr:col>21</xdr:col>
      <xdr:colOff>47625</xdr:colOff>
      <xdr:row>61</xdr:row>
      <xdr:rowOff>95250</xdr:rowOff>
    </xdr:to>
    <xdr:pic>
      <xdr:nvPicPr>
        <xdr:cNvPr id="2814" name="図 53">
          <a:extLst>
            <a:ext uri="{FF2B5EF4-FFF2-40B4-BE49-F238E27FC236}">
              <a16:creationId xmlns:a16="http://schemas.microsoft.com/office/drawing/2014/main" id="{0814EF2A-26FC-40DC-960B-C560A07D7D1C}"/>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l="1601" t="26996" r="11412" b="34610"/>
        <a:stretch>
          <a:fillRect/>
        </a:stretch>
      </xdr:blipFill>
      <xdr:spPr bwMode="auto">
        <a:xfrm>
          <a:off x="11744325" y="14049375"/>
          <a:ext cx="12954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1438275</xdr:colOff>
      <xdr:row>59</xdr:row>
      <xdr:rowOff>104775</xdr:rowOff>
    </xdr:from>
    <xdr:to>
      <xdr:col>23</xdr:col>
      <xdr:colOff>9525</xdr:colOff>
      <xdr:row>62</xdr:row>
      <xdr:rowOff>0</xdr:rowOff>
    </xdr:to>
    <xdr:pic>
      <xdr:nvPicPr>
        <xdr:cNvPr id="2815" name="図 54">
          <a:extLst>
            <a:ext uri="{FF2B5EF4-FFF2-40B4-BE49-F238E27FC236}">
              <a16:creationId xmlns:a16="http://schemas.microsoft.com/office/drawing/2014/main" id="{84DA4A2B-B2E9-42B3-9EAD-AB2C3A42CC7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l="10799" t="43195" r="9811" b="23810"/>
        <a:stretch>
          <a:fillRect/>
        </a:stretch>
      </xdr:blipFill>
      <xdr:spPr bwMode="auto">
        <a:xfrm>
          <a:off x="14430375" y="14154150"/>
          <a:ext cx="14668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381000</xdr:colOff>
      <xdr:row>59</xdr:row>
      <xdr:rowOff>28575</xdr:rowOff>
    </xdr:from>
    <xdr:to>
      <xdr:col>21</xdr:col>
      <xdr:colOff>1181100</xdr:colOff>
      <xdr:row>62</xdr:row>
      <xdr:rowOff>66675</xdr:rowOff>
    </xdr:to>
    <xdr:pic>
      <xdr:nvPicPr>
        <xdr:cNvPr id="2816" name="図 55">
          <a:extLst>
            <a:ext uri="{FF2B5EF4-FFF2-40B4-BE49-F238E27FC236}">
              <a16:creationId xmlns:a16="http://schemas.microsoft.com/office/drawing/2014/main" id="{26929FB5-A0B2-499B-9078-6E05CC2300B8}"/>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l="30995" t="44794" r="34009" b="22211"/>
        <a:stretch>
          <a:fillRect/>
        </a:stretch>
      </xdr:blipFill>
      <xdr:spPr bwMode="auto">
        <a:xfrm>
          <a:off x="13373100" y="14077950"/>
          <a:ext cx="8001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495300</xdr:colOff>
      <xdr:row>55</xdr:row>
      <xdr:rowOff>57150</xdr:rowOff>
    </xdr:from>
    <xdr:to>
      <xdr:col>21</xdr:col>
      <xdr:colOff>1076325</xdr:colOff>
      <xdr:row>57</xdr:row>
      <xdr:rowOff>209550</xdr:rowOff>
    </xdr:to>
    <xdr:pic>
      <xdr:nvPicPr>
        <xdr:cNvPr id="2817" name="図 57">
          <a:extLst>
            <a:ext uri="{FF2B5EF4-FFF2-40B4-BE49-F238E27FC236}">
              <a16:creationId xmlns:a16="http://schemas.microsoft.com/office/drawing/2014/main" id="{55A62AE3-D58B-40D6-A3D1-BCE88B254BDB}"/>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l="39395" t="26797" r="33409" b="43808"/>
        <a:stretch>
          <a:fillRect/>
        </a:stretch>
      </xdr:blipFill>
      <xdr:spPr bwMode="auto">
        <a:xfrm>
          <a:off x="13487400" y="13154025"/>
          <a:ext cx="5810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1476375</xdr:colOff>
      <xdr:row>55</xdr:row>
      <xdr:rowOff>114300</xdr:rowOff>
    </xdr:from>
    <xdr:to>
      <xdr:col>22</xdr:col>
      <xdr:colOff>95250</xdr:colOff>
      <xdr:row>57</xdr:row>
      <xdr:rowOff>219075</xdr:rowOff>
    </xdr:to>
    <xdr:pic>
      <xdr:nvPicPr>
        <xdr:cNvPr id="2818" name="図 58">
          <a:extLst>
            <a:ext uri="{FF2B5EF4-FFF2-40B4-BE49-F238E27FC236}">
              <a16:creationId xmlns:a16="http://schemas.microsoft.com/office/drawing/2014/main" id="{F61A1094-5DEE-49AF-93BB-E52ECF511875}"/>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l="24597" t="25797" r="22810" b="44408"/>
        <a:stretch>
          <a:fillRect/>
        </a:stretch>
      </xdr:blipFill>
      <xdr:spPr bwMode="auto">
        <a:xfrm>
          <a:off x="14468475" y="13211175"/>
          <a:ext cx="102870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371475</xdr:colOff>
      <xdr:row>55</xdr:row>
      <xdr:rowOff>85725</xdr:rowOff>
    </xdr:from>
    <xdr:to>
      <xdr:col>23</xdr:col>
      <xdr:colOff>476250</xdr:colOff>
      <xdr:row>57</xdr:row>
      <xdr:rowOff>228600</xdr:rowOff>
    </xdr:to>
    <xdr:pic>
      <xdr:nvPicPr>
        <xdr:cNvPr id="2819" name="図 59">
          <a:extLst>
            <a:ext uri="{FF2B5EF4-FFF2-40B4-BE49-F238E27FC236}">
              <a16:creationId xmlns:a16="http://schemas.microsoft.com/office/drawing/2014/main" id="{DFB0DB97-6E92-4F72-ACC3-39009931849D}"/>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l="34395" t="29396" r="36009" b="39607"/>
        <a:stretch>
          <a:fillRect/>
        </a:stretch>
      </xdr:blipFill>
      <xdr:spPr bwMode="auto">
        <a:xfrm>
          <a:off x="15773400" y="13182600"/>
          <a:ext cx="5905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104775</xdr:colOff>
      <xdr:row>55</xdr:row>
      <xdr:rowOff>19050</xdr:rowOff>
    </xdr:from>
    <xdr:to>
      <xdr:col>26</xdr:col>
      <xdr:colOff>771525</xdr:colOff>
      <xdr:row>57</xdr:row>
      <xdr:rowOff>171450</xdr:rowOff>
    </xdr:to>
    <xdr:pic>
      <xdr:nvPicPr>
        <xdr:cNvPr id="2820" name="図 60">
          <a:extLst>
            <a:ext uri="{FF2B5EF4-FFF2-40B4-BE49-F238E27FC236}">
              <a16:creationId xmlns:a16="http://schemas.microsoft.com/office/drawing/2014/main" id="{FFFD7EBA-C039-470E-9D65-2570EB146115}"/>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l="21198" t="29396" r="21211" b="39407"/>
        <a:stretch>
          <a:fillRect/>
        </a:stretch>
      </xdr:blipFill>
      <xdr:spPr bwMode="auto">
        <a:xfrm>
          <a:off x="16487775" y="13115925"/>
          <a:ext cx="11620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714375</xdr:colOff>
      <xdr:row>46</xdr:row>
      <xdr:rowOff>133350</xdr:rowOff>
    </xdr:from>
    <xdr:to>
      <xdr:col>21</xdr:col>
      <xdr:colOff>1400175</xdr:colOff>
      <xdr:row>49</xdr:row>
      <xdr:rowOff>161925</xdr:rowOff>
    </xdr:to>
    <xdr:pic>
      <xdr:nvPicPr>
        <xdr:cNvPr id="2821" name="図 61">
          <a:extLst>
            <a:ext uri="{FF2B5EF4-FFF2-40B4-BE49-F238E27FC236}">
              <a16:creationId xmlns:a16="http://schemas.microsoft.com/office/drawing/2014/main" id="{217B24B5-F71E-4601-8BCD-08F4F103A5C2}"/>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l="38194" t="36395" r="37808" b="37608"/>
        <a:stretch>
          <a:fillRect/>
        </a:stretch>
      </xdr:blipFill>
      <xdr:spPr bwMode="auto">
        <a:xfrm>
          <a:off x="13706475" y="11087100"/>
          <a:ext cx="68580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1485900</xdr:colOff>
      <xdr:row>47</xdr:row>
      <xdr:rowOff>28575</xdr:rowOff>
    </xdr:from>
    <xdr:to>
      <xdr:col>25</xdr:col>
      <xdr:colOff>95250</xdr:colOff>
      <xdr:row>49</xdr:row>
      <xdr:rowOff>85725</xdr:rowOff>
    </xdr:to>
    <xdr:pic>
      <xdr:nvPicPr>
        <xdr:cNvPr id="2822" name="図 62">
          <a:extLst>
            <a:ext uri="{FF2B5EF4-FFF2-40B4-BE49-F238E27FC236}">
              <a16:creationId xmlns:a16="http://schemas.microsoft.com/office/drawing/2014/main" id="{1A30B6DE-7970-45FE-B6BA-4A1CB19C0788}"/>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l="6400" t="36795" r="5013" b="40808"/>
        <a:stretch>
          <a:fillRect/>
        </a:stretch>
      </xdr:blipFill>
      <xdr:spPr bwMode="auto">
        <a:xfrm>
          <a:off x="14478000" y="11220450"/>
          <a:ext cx="21240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742950</xdr:colOff>
      <xdr:row>50</xdr:row>
      <xdr:rowOff>76200</xdr:rowOff>
    </xdr:from>
    <xdr:to>
      <xdr:col>21</xdr:col>
      <xdr:colOff>1400175</xdr:colOff>
      <xdr:row>52</xdr:row>
      <xdr:rowOff>209550</xdr:rowOff>
    </xdr:to>
    <xdr:pic>
      <xdr:nvPicPr>
        <xdr:cNvPr id="2823" name="図 64">
          <a:extLst>
            <a:ext uri="{FF2B5EF4-FFF2-40B4-BE49-F238E27FC236}">
              <a16:creationId xmlns:a16="http://schemas.microsoft.com/office/drawing/2014/main" id="{8774A9B5-C38F-4CDE-9AB1-3C0CD4EA914E}"/>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l="20596" t="36795" r="36609" b="23412"/>
        <a:stretch>
          <a:fillRect/>
        </a:stretch>
      </xdr:blipFill>
      <xdr:spPr bwMode="auto">
        <a:xfrm>
          <a:off x="13735050" y="11982450"/>
          <a:ext cx="6572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1952625</xdr:colOff>
      <xdr:row>49</xdr:row>
      <xdr:rowOff>219075</xdr:rowOff>
    </xdr:from>
    <xdr:to>
      <xdr:col>23</xdr:col>
      <xdr:colOff>419100</xdr:colOff>
      <xdr:row>52</xdr:row>
      <xdr:rowOff>180975</xdr:rowOff>
    </xdr:to>
    <xdr:pic>
      <xdr:nvPicPr>
        <xdr:cNvPr id="2824" name="図 65">
          <a:extLst>
            <a:ext uri="{FF2B5EF4-FFF2-40B4-BE49-F238E27FC236}">
              <a16:creationId xmlns:a16="http://schemas.microsoft.com/office/drawing/2014/main" id="{76E92EE5-B486-4BFC-9241-9CE6A011741B}"/>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l="15997" t="42395" r="30009" b="30609"/>
        <a:stretch>
          <a:fillRect/>
        </a:stretch>
      </xdr:blipFill>
      <xdr:spPr bwMode="auto">
        <a:xfrm>
          <a:off x="14944725" y="11887200"/>
          <a:ext cx="13620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590550</xdr:colOff>
      <xdr:row>1</xdr:row>
      <xdr:rowOff>228600</xdr:rowOff>
    </xdr:from>
    <xdr:to>
      <xdr:col>14</xdr:col>
      <xdr:colOff>475150</xdr:colOff>
      <xdr:row>21</xdr:row>
      <xdr:rowOff>218481</xdr:rowOff>
    </xdr:to>
    <xdr:pic>
      <xdr:nvPicPr>
        <xdr:cNvPr id="15" name="図 14">
          <a:extLst>
            <a:ext uri="{FF2B5EF4-FFF2-40B4-BE49-F238E27FC236}">
              <a16:creationId xmlns:a16="http://schemas.microsoft.com/office/drawing/2014/main" id="{496DB557-4B6E-41C3-8902-F6E4881A3A73}"/>
            </a:ext>
          </a:extLst>
        </xdr:cNvPr>
        <xdr:cNvPicPr>
          <a:picLocks noChangeAspect="1"/>
        </xdr:cNvPicPr>
      </xdr:nvPicPr>
      <xdr:blipFill>
        <a:blip xmlns:r="http://schemas.openxmlformats.org/officeDocument/2006/relationships" r:embed="rId1"/>
        <a:stretch>
          <a:fillRect/>
        </a:stretch>
      </xdr:blipFill>
      <xdr:spPr>
        <a:xfrm>
          <a:off x="1276350" y="466725"/>
          <a:ext cx="8800000" cy="4752381"/>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6:AO229"/>
  <sheetViews>
    <sheetView zoomScale="80" zoomScaleNormal="80" workbookViewId="0">
      <selection activeCell="AB32" sqref="AB32"/>
    </sheetView>
  </sheetViews>
  <sheetFormatPr defaultRowHeight="18.75"/>
  <cols>
    <col min="1" max="1" width="15.5" style="119" customWidth="1"/>
    <col min="2" max="23" width="5.875" style="119" customWidth="1"/>
    <col min="24" max="25" width="6.625" style="119" customWidth="1"/>
    <col min="26" max="26" width="3.625" style="119" customWidth="1"/>
    <col min="27" max="29" width="9" style="119"/>
    <col min="30" max="34" width="7.25" style="119" customWidth="1"/>
    <col min="35" max="16384" width="9" style="119"/>
  </cols>
  <sheetData>
    <row r="6" spans="2:27">
      <c r="B6" s="118"/>
      <c r="C6" s="118"/>
      <c r="D6" s="118"/>
      <c r="E6" s="118"/>
      <c r="F6" s="118"/>
      <c r="G6" s="118"/>
      <c r="H6" s="118"/>
      <c r="I6" s="118"/>
      <c r="J6" s="118"/>
      <c r="K6" s="118"/>
      <c r="L6" s="118"/>
      <c r="M6" s="118"/>
      <c r="N6" s="118"/>
      <c r="O6" s="118"/>
      <c r="P6" s="118"/>
      <c r="Q6" s="118"/>
      <c r="R6" s="118"/>
      <c r="S6" s="118"/>
      <c r="T6" s="118"/>
      <c r="U6" s="118"/>
      <c r="V6" s="118"/>
      <c r="W6" s="118"/>
      <c r="X6" s="118"/>
      <c r="Y6" s="118"/>
      <c r="Z6" s="118"/>
      <c r="AA6" s="118"/>
    </row>
    <row r="7" spans="2:27">
      <c r="B7" s="118"/>
      <c r="C7" s="118"/>
      <c r="D7" s="118"/>
      <c r="E7" s="118"/>
      <c r="F7" s="118"/>
      <c r="G7" s="118"/>
      <c r="H7" s="118"/>
      <c r="I7" s="118"/>
      <c r="J7" s="118"/>
      <c r="K7" s="118"/>
      <c r="L7" s="118"/>
      <c r="M7" s="118"/>
      <c r="N7" s="118"/>
      <c r="O7" s="118"/>
      <c r="P7" s="118"/>
      <c r="Q7" s="118"/>
      <c r="R7" s="118"/>
      <c r="S7" s="118"/>
      <c r="T7" s="118"/>
      <c r="U7" s="118"/>
      <c r="V7" s="118"/>
      <c r="W7" s="118"/>
      <c r="X7" s="118"/>
      <c r="Y7" s="118"/>
      <c r="Z7" s="118"/>
      <c r="AA7" s="118"/>
    </row>
    <row r="8" spans="2:27">
      <c r="B8" s="118"/>
      <c r="C8" s="118"/>
      <c r="D8" s="118"/>
      <c r="E8" s="118"/>
      <c r="F8" s="118"/>
      <c r="G8" s="118"/>
      <c r="H8" s="118"/>
      <c r="I8" s="118"/>
      <c r="J8" s="118"/>
      <c r="K8" s="118"/>
      <c r="L8" s="118"/>
      <c r="M8" s="118"/>
      <c r="N8" s="118"/>
      <c r="O8" s="118"/>
      <c r="P8" s="118"/>
      <c r="Q8" s="118"/>
      <c r="R8" s="118"/>
      <c r="S8" s="118"/>
      <c r="T8" s="118"/>
      <c r="U8" s="118"/>
      <c r="V8" s="118"/>
      <c r="W8" s="118"/>
      <c r="X8" s="118"/>
      <c r="Y8" s="118"/>
      <c r="Z8" s="118"/>
      <c r="AA8" s="118"/>
    </row>
    <row r="9" spans="2:27">
      <c r="B9" s="118"/>
      <c r="C9" s="118"/>
      <c r="D9" s="118"/>
      <c r="E9" s="118"/>
      <c r="F9" s="118"/>
      <c r="G9" s="118"/>
      <c r="H9" s="118"/>
      <c r="I9" s="118"/>
      <c r="J9" s="118"/>
      <c r="K9" s="118"/>
      <c r="L9" s="118"/>
      <c r="M9" s="118"/>
      <c r="N9" s="118"/>
      <c r="O9" s="118"/>
      <c r="P9" s="118"/>
      <c r="Q9" s="118"/>
      <c r="R9" s="118"/>
      <c r="S9" s="118"/>
      <c r="T9" s="118"/>
      <c r="U9" s="118"/>
      <c r="V9" s="118"/>
      <c r="W9" s="118"/>
      <c r="X9" s="118"/>
      <c r="Y9" s="118"/>
      <c r="Z9" s="118"/>
      <c r="AA9" s="118"/>
    </row>
    <row r="10" spans="2:27">
      <c r="B10" s="118"/>
      <c r="C10" s="118"/>
      <c r="D10" s="118"/>
      <c r="E10" s="118"/>
      <c r="F10" s="118"/>
      <c r="G10" s="118"/>
      <c r="H10" s="118"/>
      <c r="I10" s="118"/>
      <c r="J10" s="118"/>
      <c r="K10" s="118"/>
      <c r="L10" s="118"/>
      <c r="M10" s="118"/>
      <c r="N10" s="118"/>
      <c r="O10" s="118"/>
      <c r="P10" s="118"/>
      <c r="Q10" s="118"/>
      <c r="R10" s="118"/>
      <c r="S10" s="118"/>
      <c r="T10" s="118"/>
      <c r="U10" s="118"/>
      <c r="V10" s="118"/>
      <c r="W10" s="118"/>
      <c r="X10" s="118"/>
      <c r="Y10" s="118"/>
      <c r="Z10" s="118"/>
      <c r="AA10" s="118"/>
    </row>
    <row r="11" spans="2:27">
      <c r="B11" s="118"/>
      <c r="C11" s="118"/>
      <c r="D11" s="118"/>
      <c r="E11" s="118"/>
      <c r="F11" s="118"/>
      <c r="G11" s="118"/>
      <c r="H11" s="118"/>
      <c r="I11" s="118"/>
      <c r="J11" s="118"/>
      <c r="K11" s="118"/>
      <c r="L11" s="118"/>
      <c r="M11" s="118"/>
      <c r="N11" s="118"/>
      <c r="O11" s="118"/>
      <c r="P11" s="118"/>
      <c r="Q11" s="118"/>
      <c r="R11" s="118"/>
      <c r="S11" s="118"/>
      <c r="T11" s="118"/>
      <c r="U11" s="118"/>
      <c r="V11" s="118"/>
      <c r="W11" s="118"/>
      <c r="X11" s="118"/>
      <c r="Y11" s="118"/>
      <c r="Z11" s="118"/>
      <c r="AA11" s="118"/>
    </row>
    <row r="12" spans="2:27">
      <c r="B12" s="118"/>
      <c r="C12" s="118"/>
      <c r="D12" s="118"/>
      <c r="E12" s="118"/>
      <c r="F12" s="118"/>
      <c r="G12" s="118"/>
      <c r="H12" s="118"/>
      <c r="I12" s="118"/>
      <c r="J12" s="118"/>
      <c r="K12" s="118"/>
      <c r="L12" s="118"/>
      <c r="M12" s="118"/>
      <c r="N12" s="118"/>
      <c r="O12" s="118"/>
      <c r="P12" s="118"/>
      <c r="Q12" s="118"/>
      <c r="R12" s="118"/>
      <c r="S12" s="118"/>
      <c r="T12" s="118"/>
      <c r="U12" s="118"/>
      <c r="V12" s="118"/>
      <c r="W12" s="118"/>
      <c r="X12" s="118"/>
      <c r="Y12" s="118"/>
      <c r="Z12" s="118"/>
      <c r="AA12" s="118"/>
    </row>
    <row r="13" spans="2:27">
      <c r="B13" s="118"/>
      <c r="C13" s="118"/>
      <c r="D13" s="118"/>
      <c r="E13" s="118"/>
      <c r="F13" s="118"/>
      <c r="G13" s="118"/>
      <c r="H13" s="118"/>
      <c r="I13" s="118"/>
      <c r="J13" s="118"/>
      <c r="K13" s="118"/>
      <c r="L13" s="118"/>
      <c r="M13" s="118"/>
      <c r="N13" s="118"/>
      <c r="O13" s="118"/>
      <c r="P13" s="118"/>
      <c r="Q13" s="118"/>
      <c r="R13" s="118"/>
      <c r="S13" s="118"/>
      <c r="T13" s="118"/>
      <c r="U13" s="118"/>
      <c r="V13" s="118"/>
      <c r="W13" s="118"/>
      <c r="X13" s="118"/>
      <c r="Y13" s="118"/>
      <c r="Z13" s="118"/>
      <c r="AA13" s="118"/>
    </row>
    <row r="14" spans="2:27">
      <c r="B14" s="118"/>
      <c r="C14" s="118"/>
      <c r="D14" s="118"/>
      <c r="E14" s="118"/>
      <c r="F14" s="118"/>
      <c r="G14" s="118"/>
      <c r="H14" s="118"/>
      <c r="I14" s="118"/>
      <c r="J14" s="118"/>
      <c r="K14" s="118"/>
      <c r="L14" s="118"/>
      <c r="M14" s="118"/>
      <c r="N14" s="118"/>
      <c r="O14" s="118"/>
      <c r="P14" s="118"/>
      <c r="Q14" s="118"/>
      <c r="R14" s="118"/>
      <c r="S14" s="118"/>
      <c r="T14" s="118"/>
      <c r="U14" s="118"/>
      <c r="V14" s="118"/>
      <c r="W14" s="118"/>
      <c r="X14" s="118"/>
      <c r="Y14" s="118"/>
      <c r="Z14" s="118"/>
      <c r="AA14" s="118"/>
    </row>
    <row r="15" spans="2:27">
      <c r="B15" s="118"/>
      <c r="C15" s="118"/>
      <c r="D15" s="118"/>
      <c r="E15" s="118"/>
      <c r="F15" s="118"/>
      <c r="G15" s="118"/>
      <c r="H15" s="118"/>
      <c r="I15" s="118"/>
      <c r="J15" s="118"/>
      <c r="K15" s="118"/>
      <c r="L15" s="118"/>
      <c r="M15" s="118"/>
      <c r="N15" s="118"/>
      <c r="O15" s="118"/>
      <c r="P15" s="118"/>
      <c r="Q15" s="118"/>
      <c r="R15" s="118"/>
      <c r="S15" s="118"/>
      <c r="T15" s="118"/>
      <c r="U15" s="118"/>
      <c r="V15" s="118"/>
      <c r="W15" s="118"/>
      <c r="X15" s="118"/>
      <c r="Y15" s="118"/>
      <c r="Z15" s="118"/>
      <c r="AA15" s="118"/>
    </row>
    <row r="16" spans="2:27">
      <c r="B16" s="118"/>
      <c r="C16" s="118"/>
      <c r="D16" s="118"/>
      <c r="E16" s="118"/>
      <c r="F16" s="118"/>
      <c r="G16" s="118"/>
      <c r="H16" s="118"/>
      <c r="I16" s="118"/>
      <c r="J16" s="118"/>
      <c r="K16" s="118"/>
      <c r="L16" s="118"/>
      <c r="M16" s="118"/>
      <c r="N16" s="118"/>
      <c r="O16" s="118"/>
      <c r="P16" s="118"/>
      <c r="Q16" s="118"/>
      <c r="R16" s="118"/>
      <c r="S16" s="118"/>
      <c r="T16" s="118"/>
      <c r="U16" s="118"/>
      <c r="V16" s="118"/>
      <c r="W16" s="118"/>
      <c r="X16" s="118"/>
      <c r="Y16" s="118"/>
      <c r="Z16" s="118"/>
      <c r="AA16" s="118"/>
    </row>
    <row r="17" spans="2:37">
      <c r="B17" s="118"/>
      <c r="C17" s="118"/>
      <c r="D17" s="118"/>
      <c r="E17" s="118"/>
      <c r="F17" s="118"/>
      <c r="G17" s="118"/>
      <c r="H17" s="118"/>
      <c r="I17" s="118"/>
      <c r="J17" s="118"/>
      <c r="K17" s="118"/>
      <c r="L17" s="118"/>
      <c r="M17" s="118"/>
      <c r="N17" s="118"/>
      <c r="O17" s="118"/>
      <c r="P17" s="118"/>
      <c r="Q17" s="118"/>
      <c r="R17" s="118"/>
      <c r="S17" s="118"/>
      <c r="T17" s="118"/>
      <c r="U17" s="118"/>
      <c r="V17" s="118"/>
      <c r="W17" s="118"/>
      <c r="X17" s="118"/>
      <c r="Y17" s="118"/>
      <c r="Z17" s="118"/>
      <c r="AA17" s="118"/>
    </row>
    <row r="18" spans="2:37">
      <c r="B18" s="118"/>
      <c r="C18" s="118"/>
      <c r="D18" s="118"/>
      <c r="E18" s="118"/>
      <c r="F18" s="118"/>
      <c r="G18" s="118"/>
      <c r="H18" s="118"/>
      <c r="I18" s="118"/>
      <c r="J18" s="118"/>
      <c r="K18" s="118"/>
      <c r="L18" s="118"/>
      <c r="M18" s="118"/>
      <c r="N18" s="118"/>
      <c r="O18" s="118"/>
      <c r="P18" s="118"/>
      <c r="Q18" s="118"/>
      <c r="R18" s="118"/>
      <c r="S18" s="118"/>
      <c r="T18" s="118"/>
      <c r="U18" s="118"/>
      <c r="V18" s="118"/>
      <c r="W18" s="118"/>
      <c r="X18" s="118"/>
      <c r="Y18" s="118"/>
      <c r="Z18" s="118"/>
      <c r="AA18" s="118"/>
    </row>
    <row r="19" spans="2:37">
      <c r="B19" s="118"/>
      <c r="C19" s="118"/>
      <c r="D19" s="118"/>
      <c r="E19" s="118"/>
      <c r="F19" s="118"/>
      <c r="G19" s="118"/>
      <c r="H19" s="118"/>
      <c r="I19" s="118"/>
      <c r="J19" s="118"/>
      <c r="K19" s="118"/>
      <c r="L19" s="118"/>
      <c r="M19" s="118"/>
      <c r="N19" s="118"/>
      <c r="O19" s="118"/>
      <c r="P19" s="118"/>
      <c r="Q19" s="118"/>
      <c r="R19" s="118"/>
      <c r="S19" s="118"/>
      <c r="T19" s="118"/>
      <c r="U19" s="118"/>
      <c r="V19" s="118"/>
      <c r="W19" s="118"/>
      <c r="X19" s="118"/>
      <c r="Y19" s="118"/>
      <c r="Z19" s="118"/>
      <c r="AA19" s="118"/>
    </row>
    <row r="20" spans="2:37">
      <c r="B20" s="118"/>
      <c r="C20" s="118"/>
      <c r="D20" s="118"/>
      <c r="E20" s="118"/>
      <c r="F20" s="118"/>
      <c r="G20" s="118"/>
      <c r="H20" s="118"/>
      <c r="I20" s="118"/>
      <c r="J20" s="118"/>
      <c r="K20" s="118"/>
      <c r="L20" s="118"/>
      <c r="M20" s="118"/>
      <c r="N20" s="118"/>
      <c r="O20" s="118"/>
      <c r="P20" s="118"/>
      <c r="Q20" s="118"/>
      <c r="R20" s="118"/>
      <c r="S20" s="118"/>
      <c r="T20" s="118"/>
      <c r="U20" s="118"/>
      <c r="V20" s="118"/>
      <c r="W20" s="118"/>
      <c r="X20" s="118"/>
      <c r="Y20" s="118"/>
      <c r="Z20" s="118"/>
      <c r="AA20" s="118"/>
    </row>
    <row r="21" spans="2:37">
      <c r="B21" s="118"/>
      <c r="C21" s="118"/>
      <c r="D21" s="118"/>
      <c r="E21" s="118"/>
      <c r="F21" s="118"/>
      <c r="G21" s="118"/>
      <c r="H21" s="118"/>
      <c r="I21" s="118"/>
      <c r="J21" s="118"/>
      <c r="K21" s="118"/>
      <c r="L21" s="118"/>
      <c r="M21" s="118"/>
      <c r="N21" s="118"/>
      <c r="O21" s="118"/>
      <c r="P21" s="118"/>
      <c r="Q21" s="118"/>
      <c r="R21" s="118"/>
      <c r="S21" s="118"/>
      <c r="T21" s="118"/>
      <c r="U21" s="118"/>
      <c r="V21" s="118"/>
      <c r="W21" s="118"/>
      <c r="X21" s="118"/>
      <c r="Y21" s="118"/>
      <c r="Z21" s="118"/>
      <c r="AA21" s="118"/>
    </row>
    <row r="22" spans="2:37">
      <c r="B22" s="118"/>
      <c r="C22" s="118"/>
      <c r="D22" s="118"/>
      <c r="E22" s="118"/>
      <c r="F22" s="118"/>
      <c r="G22" s="118"/>
      <c r="H22" s="118"/>
      <c r="I22" s="118"/>
      <c r="J22" s="118"/>
      <c r="K22" s="118"/>
      <c r="L22" s="118"/>
      <c r="M22" s="118"/>
      <c r="N22" s="118"/>
      <c r="O22" s="118"/>
      <c r="P22" s="118"/>
      <c r="Q22" s="118"/>
      <c r="R22" s="118"/>
      <c r="S22" s="118"/>
      <c r="T22" s="118"/>
      <c r="U22" s="118"/>
      <c r="V22" s="118"/>
      <c r="W22" s="118"/>
      <c r="X22" s="118"/>
      <c r="Y22" s="118"/>
      <c r="Z22" s="118"/>
      <c r="AA22" s="118"/>
    </row>
    <row r="23" spans="2:37">
      <c r="B23" s="118"/>
      <c r="C23" s="118"/>
      <c r="D23" s="118"/>
      <c r="E23" s="118"/>
      <c r="F23" s="118"/>
      <c r="G23" s="118"/>
      <c r="H23" s="118"/>
      <c r="I23" s="118"/>
      <c r="J23" s="118"/>
      <c r="K23" s="118"/>
      <c r="L23" s="118"/>
      <c r="M23" s="118"/>
      <c r="N23" s="118"/>
      <c r="O23" s="118"/>
      <c r="P23" s="118"/>
      <c r="Q23" s="118"/>
      <c r="R23" s="118"/>
      <c r="S23" s="118"/>
      <c r="T23" s="118"/>
      <c r="U23" s="118"/>
      <c r="V23" s="118"/>
      <c r="W23" s="118"/>
      <c r="X23" s="118"/>
      <c r="Y23" s="118"/>
      <c r="Z23" s="118"/>
      <c r="AA23" s="118"/>
    </row>
    <row r="24" spans="2:37">
      <c r="B24" s="118"/>
      <c r="C24" s="118"/>
      <c r="D24" s="118"/>
      <c r="E24" s="118"/>
      <c r="F24" s="118"/>
      <c r="G24" s="118"/>
      <c r="H24" s="118"/>
      <c r="I24" s="118"/>
      <c r="J24" s="118"/>
      <c r="K24" s="118"/>
      <c r="L24" s="118"/>
      <c r="M24" s="118"/>
      <c r="N24" s="116"/>
      <c r="O24" s="116"/>
      <c r="P24" s="116"/>
      <c r="Q24" s="116"/>
      <c r="R24" s="116"/>
      <c r="S24" s="116"/>
      <c r="T24" s="116"/>
      <c r="U24" s="116"/>
      <c r="V24" s="116"/>
      <c r="W24" s="116"/>
      <c r="X24" s="116"/>
      <c r="Y24" s="116"/>
      <c r="Z24" s="116"/>
      <c r="AA24" s="118"/>
    </row>
    <row r="25" spans="2:37">
      <c r="B25" s="118"/>
      <c r="C25" s="118"/>
      <c r="D25" s="118"/>
      <c r="E25" s="118"/>
      <c r="F25" s="118"/>
      <c r="G25" s="118"/>
      <c r="H25" s="118"/>
      <c r="I25" s="118"/>
      <c r="J25" s="118"/>
      <c r="K25" s="118"/>
      <c r="L25" s="118"/>
      <c r="M25" s="118"/>
      <c r="N25" s="116"/>
      <c r="O25" s="116"/>
      <c r="P25" s="116"/>
      <c r="Q25" s="116"/>
      <c r="R25" s="116"/>
      <c r="S25" s="116"/>
      <c r="T25" s="116"/>
      <c r="U25" s="116"/>
      <c r="V25" s="116"/>
      <c r="W25" s="116"/>
      <c r="X25" s="116"/>
      <c r="Y25" s="116"/>
      <c r="Z25" s="116"/>
      <c r="AA25" s="118"/>
    </row>
    <row r="26" spans="2:37" ht="18.75" customHeight="1">
      <c r="B26" s="118"/>
      <c r="C26" s="118"/>
      <c r="D26" s="118"/>
      <c r="E26" s="118"/>
      <c r="F26" s="118"/>
      <c r="G26" s="118"/>
      <c r="H26" s="118"/>
      <c r="I26" s="118"/>
      <c r="J26" s="118"/>
      <c r="K26" s="118"/>
      <c r="L26" s="118"/>
      <c r="M26" s="118"/>
      <c r="N26" s="127" t="s">
        <v>123</v>
      </c>
      <c r="O26" s="129" t="s">
        <v>124</v>
      </c>
      <c r="P26" s="130"/>
      <c r="Q26" s="133" t="s">
        <v>125</v>
      </c>
      <c r="R26" s="134"/>
      <c r="S26" s="116"/>
      <c r="T26" s="116"/>
      <c r="U26" s="116"/>
      <c r="V26" s="116"/>
      <c r="W26" s="116"/>
      <c r="X26" s="116"/>
      <c r="Y26" s="116"/>
      <c r="Z26" s="116"/>
      <c r="AA26" s="118"/>
    </row>
    <row r="27" spans="2:37">
      <c r="B27" s="118"/>
      <c r="C27" s="118"/>
      <c r="D27" s="118"/>
      <c r="E27" s="118"/>
      <c r="F27" s="118"/>
      <c r="G27" s="118"/>
      <c r="H27" s="118"/>
      <c r="I27" s="118"/>
      <c r="J27" s="118"/>
      <c r="K27" s="118"/>
      <c r="L27" s="118"/>
      <c r="M27" s="118"/>
      <c r="N27" s="128"/>
      <c r="O27" s="131"/>
      <c r="P27" s="132"/>
      <c r="Q27" s="132"/>
      <c r="R27" s="135"/>
      <c r="S27" s="116"/>
      <c r="T27" s="116"/>
      <c r="U27" s="116"/>
      <c r="V27" s="116"/>
      <c r="W27" s="116"/>
      <c r="X27" s="116"/>
      <c r="Y27" s="116"/>
      <c r="Z27" s="116"/>
      <c r="AA27" s="118"/>
    </row>
    <row r="28" spans="2:37" ht="18.75" customHeight="1">
      <c r="B28" s="118"/>
      <c r="C28" s="118"/>
      <c r="D28" s="118"/>
      <c r="E28" s="118"/>
      <c r="F28" s="118"/>
      <c r="G28" s="118"/>
      <c r="H28" s="118"/>
      <c r="I28" s="118"/>
      <c r="J28" s="118"/>
      <c r="K28" s="118"/>
      <c r="L28" s="118"/>
      <c r="M28" s="118"/>
      <c r="N28" s="136" t="s">
        <v>9</v>
      </c>
      <c r="O28" s="138"/>
      <c r="P28" s="139"/>
      <c r="Q28" s="139"/>
      <c r="R28" s="142"/>
      <c r="S28" s="116"/>
      <c r="T28" s="116"/>
      <c r="U28" s="116"/>
      <c r="V28" s="116"/>
      <c r="W28" s="116"/>
      <c r="X28" s="116"/>
      <c r="Y28" s="116"/>
      <c r="Z28" s="116"/>
      <c r="AA28" s="118"/>
    </row>
    <row r="29" spans="2:37" ht="18.75" customHeight="1">
      <c r="B29" s="118"/>
      <c r="C29" s="118"/>
      <c r="D29" s="118"/>
      <c r="E29" s="118"/>
      <c r="F29" s="118"/>
      <c r="G29" s="118"/>
      <c r="H29" s="118"/>
      <c r="I29" s="118"/>
      <c r="J29" s="118"/>
      <c r="K29" s="118"/>
      <c r="L29" s="118"/>
      <c r="M29" s="118"/>
      <c r="N29" s="137"/>
      <c r="O29" s="140"/>
      <c r="P29" s="141"/>
      <c r="Q29" s="141"/>
      <c r="R29" s="143"/>
      <c r="S29" s="116"/>
      <c r="T29" s="116"/>
      <c r="U29" s="116"/>
      <c r="V29" s="116"/>
      <c r="W29" s="116"/>
      <c r="X29" s="116"/>
      <c r="Y29" s="116"/>
      <c r="Z29" s="116"/>
      <c r="AA29" s="118"/>
    </row>
    <row r="30" spans="2:37" ht="18.75" customHeight="1">
      <c r="B30" s="118"/>
      <c r="C30" s="118"/>
      <c r="D30" s="118"/>
      <c r="E30" s="118"/>
      <c r="F30" s="118"/>
      <c r="G30" s="118"/>
      <c r="H30" s="118"/>
      <c r="I30" s="118"/>
      <c r="J30" s="118"/>
      <c r="K30" s="118"/>
      <c r="L30" s="118"/>
      <c r="M30" s="118"/>
      <c r="N30" s="137" t="s">
        <v>11</v>
      </c>
      <c r="O30" s="140"/>
      <c r="P30" s="141"/>
      <c r="Q30" s="141"/>
      <c r="R30" s="143"/>
      <c r="S30" s="116"/>
      <c r="T30" s="116"/>
      <c r="U30" s="116"/>
      <c r="V30" s="116"/>
      <c r="W30" s="116"/>
      <c r="X30" s="116"/>
      <c r="Y30" s="116"/>
      <c r="Z30" s="116"/>
      <c r="AA30" s="118"/>
    </row>
    <row r="31" spans="2:37" ht="18.75" customHeight="1">
      <c r="B31" s="118"/>
      <c r="C31" s="118"/>
      <c r="D31" s="118"/>
      <c r="E31" s="118"/>
      <c r="F31" s="118"/>
      <c r="G31" s="118"/>
      <c r="H31" s="118"/>
      <c r="I31" s="118"/>
      <c r="J31" s="118"/>
      <c r="K31" s="118"/>
      <c r="L31" s="118"/>
      <c r="M31" s="118"/>
      <c r="N31" s="137"/>
      <c r="O31" s="140"/>
      <c r="P31" s="141"/>
      <c r="Q31" s="141"/>
      <c r="R31" s="143"/>
      <c r="S31" s="116"/>
      <c r="T31" s="116"/>
      <c r="U31" s="116"/>
      <c r="V31" s="116"/>
      <c r="W31" s="116"/>
      <c r="X31" s="116"/>
      <c r="Y31" s="116"/>
      <c r="Z31" s="116"/>
      <c r="AA31" s="118"/>
      <c r="AB31" s="118"/>
      <c r="AC31" s="118"/>
      <c r="AD31" s="118"/>
      <c r="AE31" s="118"/>
      <c r="AF31" s="118"/>
      <c r="AG31" s="118"/>
      <c r="AH31" s="118"/>
      <c r="AI31" s="118"/>
      <c r="AJ31" s="118"/>
      <c r="AK31" s="118"/>
    </row>
    <row r="32" spans="2:37" ht="18.75" customHeight="1">
      <c r="B32" s="118"/>
      <c r="C32" s="118"/>
      <c r="D32" s="118"/>
      <c r="E32" s="118"/>
      <c r="F32" s="118"/>
      <c r="G32" s="118"/>
      <c r="H32" s="118"/>
      <c r="I32" s="118"/>
      <c r="J32" s="118"/>
      <c r="K32" s="118"/>
      <c r="L32" s="118"/>
      <c r="M32" s="118"/>
      <c r="N32" s="137" t="s">
        <v>13</v>
      </c>
      <c r="O32" s="140"/>
      <c r="P32" s="141"/>
      <c r="Q32" s="141"/>
      <c r="R32" s="143"/>
      <c r="S32" s="116"/>
      <c r="T32" s="116"/>
      <c r="U32" s="116"/>
      <c r="V32" s="116"/>
      <c r="W32" s="116"/>
      <c r="X32" s="116"/>
      <c r="Y32" s="116"/>
      <c r="Z32" s="116"/>
      <c r="AA32" s="118"/>
      <c r="AB32" s="118"/>
      <c r="AC32" s="118"/>
      <c r="AD32" s="118"/>
      <c r="AE32" s="118"/>
      <c r="AF32" s="118"/>
      <c r="AG32" s="118"/>
      <c r="AH32" s="118"/>
      <c r="AI32" s="118"/>
      <c r="AJ32" s="118"/>
      <c r="AK32" s="118"/>
    </row>
    <row r="33" spans="2:37" ht="18.75" customHeight="1">
      <c r="B33" s="118"/>
      <c r="C33" s="118"/>
      <c r="D33" s="118"/>
      <c r="E33" s="118"/>
      <c r="F33" s="118"/>
      <c r="G33" s="118"/>
      <c r="H33" s="118"/>
      <c r="I33" s="118"/>
      <c r="J33" s="118"/>
      <c r="K33" s="118"/>
      <c r="L33" s="118"/>
      <c r="M33" s="118"/>
      <c r="N33" s="137"/>
      <c r="O33" s="140"/>
      <c r="P33" s="141"/>
      <c r="Q33" s="141"/>
      <c r="R33" s="143"/>
      <c r="S33" s="116"/>
      <c r="T33" s="116"/>
      <c r="U33" s="116"/>
      <c r="V33" s="116"/>
      <c r="W33" s="116"/>
      <c r="X33" s="116"/>
      <c r="Y33" s="116"/>
      <c r="Z33" s="116"/>
      <c r="AA33" s="118"/>
      <c r="AB33" s="118"/>
      <c r="AC33" s="118"/>
      <c r="AD33" s="118"/>
      <c r="AE33" s="118"/>
      <c r="AF33" s="118"/>
      <c r="AG33" s="118"/>
      <c r="AH33" s="118"/>
      <c r="AI33" s="118"/>
      <c r="AJ33" s="118"/>
      <c r="AK33" s="118"/>
    </row>
    <row r="34" spans="2:37" ht="18.75" customHeight="1">
      <c r="B34" s="118"/>
      <c r="C34" s="118"/>
      <c r="D34" s="118"/>
      <c r="E34" s="118"/>
      <c r="F34" s="118"/>
      <c r="G34" s="118"/>
      <c r="H34" s="118"/>
      <c r="I34" s="118"/>
      <c r="J34" s="118"/>
      <c r="K34" s="118"/>
      <c r="L34" s="118"/>
      <c r="M34" s="118"/>
      <c r="N34" s="137" t="s">
        <v>126</v>
      </c>
      <c r="O34" s="140"/>
      <c r="P34" s="141"/>
      <c r="Q34" s="141"/>
      <c r="R34" s="143"/>
      <c r="S34" s="116"/>
      <c r="T34" s="116"/>
      <c r="U34" s="116"/>
      <c r="V34" s="116"/>
      <c r="W34" s="116"/>
      <c r="X34" s="116"/>
      <c r="Y34" s="116"/>
      <c r="Z34" s="116"/>
      <c r="AA34" s="118"/>
      <c r="AB34" s="118"/>
      <c r="AC34" s="118"/>
      <c r="AD34" s="118"/>
      <c r="AE34" s="118"/>
      <c r="AF34" s="118"/>
      <c r="AG34" s="118"/>
      <c r="AH34" s="118"/>
      <c r="AI34" s="118"/>
      <c r="AJ34" s="118"/>
      <c r="AK34" s="118"/>
    </row>
    <row r="35" spans="2:37" ht="18.75" customHeight="1">
      <c r="B35" s="118"/>
      <c r="C35" s="118"/>
      <c r="D35" s="118"/>
      <c r="E35" s="118"/>
      <c r="F35" s="118"/>
      <c r="G35" s="118"/>
      <c r="H35" s="118"/>
      <c r="I35" s="118"/>
      <c r="J35" s="118"/>
      <c r="K35" s="118"/>
      <c r="L35" s="118"/>
      <c r="M35" s="118"/>
      <c r="N35" s="151"/>
      <c r="O35" s="152"/>
      <c r="P35" s="153"/>
      <c r="Q35" s="153"/>
      <c r="R35" s="154"/>
      <c r="S35" s="116"/>
      <c r="T35" s="116"/>
      <c r="U35" s="116"/>
      <c r="V35" s="116"/>
      <c r="W35" s="116"/>
      <c r="X35" s="116"/>
      <c r="Y35" s="116"/>
      <c r="Z35" s="116"/>
      <c r="AA35" s="118"/>
    </row>
    <row r="36" spans="2:37">
      <c r="B36" s="118"/>
      <c r="C36" s="118"/>
      <c r="D36" s="118"/>
      <c r="E36" s="118"/>
      <c r="F36" s="118"/>
      <c r="G36" s="118"/>
      <c r="H36" s="118"/>
      <c r="I36" s="118"/>
      <c r="J36" s="118"/>
      <c r="K36" s="118"/>
      <c r="L36" s="118"/>
      <c r="M36" s="118"/>
      <c r="N36" s="116"/>
      <c r="O36" s="116"/>
      <c r="P36" s="116"/>
      <c r="Q36" s="116"/>
      <c r="R36" s="116"/>
      <c r="S36" s="116"/>
      <c r="T36" s="116"/>
      <c r="U36" s="116"/>
      <c r="V36" s="116"/>
      <c r="W36" s="116"/>
      <c r="X36" s="116"/>
      <c r="Y36" s="116"/>
      <c r="Z36" s="116"/>
      <c r="AA36" s="118"/>
    </row>
    <row r="37" spans="2:37">
      <c r="B37" s="118"/>
      <c r="C37" s="118"/>
      <c r="D37" s="118"/>
      <c r="E37" s="118"/>
      <c r="F37" s="118"/>
      <c r="G37" s="118"/>
      <c r="H37" s="118"/>
      <c r="I37" s="118"/>
      <c r="J37" s="118"/>
      <c r="K37" s="118"/>
      <c r="L37" s="118"/>
      <c r="M37" s="118"/>
      <c r="N37" s="116"/>
      <c r="O37" s="116"/>
      <c r="P37" s="116"/>
      <c r="Q37" s="116"/>
      <c r="R37" s="116"/>
      <c r="S37" s="116"/>
      <c r="T37" s="116"/>
      <c r="U37" s="116"/>
      <c r="V37" s="116"/>
      <c r="W37" s="116"/>
      <c r="X37" s="116"/>
      <c r="Y37" s="116"/>
      <c r="Z37" s="116"/>
      <c r="AA37" s="118"/>
    </row>
    <row r="38" spans="2:37">
      <c r="B38" s="118"/>
      <c r="C38" s="118"/>
      <c r="D38" s="118"/>
      <c r="E38" s="118"/>
      <c r="F38" s="118"/>
      <c r="G38" s="118"/>
      <c r="H38" s="118"/>
      <c r="I38" s="118"/>
      <c r="J38" s="118"/>
      <c r="K38" s="118"/>
      <c r="L38" s="118"/>
      <c r="M38" s="118"/>
      <c r="N38" s="118"/>
      <c r="O38" s="118"/>
      <c r="P38" s="118"/>
      <c r="Q38" s="118"/>
      <c r="R38" s="118"/>
      <c r="S38" s="118"/>
      <c r="T38" s="118"/>
      <c r="U38" s="118"/>
      <c r="V38" s="118"/>
      <c r="W38" s="118"/>
      <c r="X38" s="118"/>
      <c r="Y38" s="118"/>
      <c r="Z38" s="118"/>
    </row>
    <row r="39" spans="2:37">
      <c r="B39" s="118"/>
      <c r="C39" s="118"/>
      <c r="D39" s="118"/>
      <c r="E39" s="118"/>
      <c r="F39" s="118"/>
      <c r="G39" s="118"/>
      <c r="H39" s="118"/>
      <c r="I39" s="118"/>
      <c r="J39" s="118"/>
      <c r="K39" s="118"/>
      <c r="L39" s="118"/>
      <c r="M39" s="118"/>
      <c r="N39" s="118"/>
      <c r="O39" s="118"/>
      <c r="P39" s="118"/>
      <c r="Q39" s="118"/>
      <c r="R39" s="118"/>
      <c r="S39" s="118"/>
      <c r="T39" s="118"/>
      <c r="U39" s="118"/>
      <c r="V39" s="118"/>
      <c r="W39" s="118"/>
      <c r="X39" s="118"/>
      <c r="Y39" s="118"/>
      <c r="Z39" s="118"/>
    </row>
    <row r="40" spans="2:37">
      <c r="B40" s="118"/>
      <c r="C40" s="118"/>
      <c r="D40" s="118"/>
      <c r="E40" s="118"/>
      <c r="F40" s="118"/>
      <c r="G40" s="118"/>
      <c r="H40" s="118"/>
      <c r="I40" s="118"/>
      <c r="J40" s="118"/>
      <c r="K40" s="118"/>
      <c r="L40" s="118"/>
      <c r="M40" s="118"/>
      <c r="N40" s="118"/>
      <c r="O40" s="118"/>
      <c r="P40" s="118"/>
      <c r="Q40" s="118"/>
      <c r="R40" s="118"/>
      <c r="S40" s="118"/>
      <c r="T40" s="118"/>
      <c r="U40" s="118"/>
      <c r="V40" s="118"/>
      <c r="W40" s="118"/>
      <c r="X40" s="118"/>
      <c r="Y40" s="118"/>
      <c r="Z40" s="118"/>
    </row>
    <row r="41" spans="2:37">
      <c r="B41" s="118"/>
      <c r="C41" s="118"/>
      <c r="D41" s="118"/>
      <c r="E41" s="118"/>
      <c r="F41" s="118"/>
      <c r="G41" s="118"/>
      <c r="H41" s="118"/>
      <c r="I41" s="118"/>
      <c r="J41" s="118"/>
      <c r="K41" s="118"/>
      <c r="L41" s="118"/>
      <c r="M41" s="118"/>
      <c r="N41" s="118"/>
      <c r="O41" s="118"/>
      <c r="P41" s="118"/>
      <c r="Q41" s="118"/>
      <c r="R41" s="118"/>
      <c r="S41" s="118"/>
      <c r="T41" s="118"/>
      <c r="U41" s="118"/>
      <c r="V41" s="118"/>
      <c r="W41" s="118"/>
      <c r="X41" s="118"/>
      <c r="Y41" s="118"/>
      <c r="Z41" s="118"/>
    </row>
    <row r="42" spans="2:37">
      <c r="B42" s="118"/>
      <c r="C42" s="118"/>
      <c r="D42" s="118"/>
      <c r="E42" s="118"/>
      <c r="F42" s="118"/>
      <c r="G42" s="118"/>
      <c r="H42" s="118"/>
      <c r="I42" s="118"/>
      <c r="J42" s="118"/>
      <c r="K42" s="118"/>
      <c r="L42" s="118"/>
      <c r="M42" s="118"/>
      <c r="N42" s="118"/>
      <c r="O42" s="118"/>
      <c r="P42" s="118"/>
      <c r="Q42" s="118"/>
      <c r="R42" s="118"/>
      <c r="S42" s="118"/>
      <c r="T42" s="118"/>
      <c r="U42" s="118"/>
      <c r="V42" s="118"/>
      <c r="W42" s="118"/>
      <c r="X42" s="118"/>
      <c r="Y42" s="118"/>
      <c r="Z42" s="118"/>
    </row>
    <row r="43" spans="2:37">
      <c r="B43" s="118"/>
      <c r="C43" s="118"/>
      <c r="D43" s="118"/>
      <c r="E43" s="118"/>
      <c r="F43" s="118"/>
      <c r="G43" s="118"/>
      <c r="H43" s="118"/>
      <c r="I43" s="118"/>
      <c r="J43" s="118"/>
      <c r="K43" s="118"/>
      <c r="L43" s="118"/>
      <c r="M43" s="118"/>
      <c r="N43" s="118"/>
      <c r="O43" s="118"/>
      <c r="P43" s="118"/>
      <c r="Q43" s="118"/>
      <c r="R43" s="118"/>
      <c r="S43" s="118"/>
      <c r="T43" s="118"/>
      <c r="U43" s="118"/>
      <c r="V43" s="118"/>
      <c r="W43" s="118"/>
      <c r="X43" s="118"/>
      <c r="Y43" s="118"/>
      <c r="Z43" s="118"/>
    </row>
    <row r="44" spans="2:37">
      <c r="B44" s="118"/>
      <c r="C44" s="118"/>
      <c r="D44" s="118"/>
      <c r="E44" s="118"/>
      <c r="F44" s="118"/>
      <c r="G44" s="118"/>
      <c r="H44" s="118"/>
      <c r="I44" s="118"/>
      <c r="J44" s="118"/>
      <c r="K44" s="118"/>
      <c r="L44" s="118"/>
      <c r="M44" s="118"/>
      <c r="N44" s="118"/>
      <c r="O44" s="118"/>
      <c r="P44" s="118"/>
      <c r="Q44" s="118"/>
      <c r="R44" s="118"/>
      <c r="S44" s="118"/>
      <c r="T44" s="118"/>
      <c r="U44" s="118"/>
      <c r="V44" s="118"/>
      <c r="W44" s="118"/>
      <c r="X44" s="118"/>
      <c r="Y44" s="118"/>
      <c r="Z44" s="118"/>
    </row>
    <row r="45" spans="2:37">
      <c r="B45" s="118"/>
      <c r="C45" s="118"/>
      <c r="D45" s="118"/>
      <c r="E45" s="118"/>
      <c r="F45" s="118"/>
      <c r="G45" s="118"/>
      <c r="H45" s="118"/>
      <c r="I45" s="118"/>
      <c r="J45" s="118"/>
      <c r="K45" s="118"/>
      <c r="L45" s="118"/>
      <c r="M45" s="118"/>
      <c r="N45" s="118"/>
      <c r="O45" s="118"/>
      <c r="P45" s="118"/>
      <c r="Q45" s="118"/>
      <c r="R45" s="118"/>
      <c r="S45" s="118"/>
      <c r="T45" s="118"/>
      <c r="U45" s="118"/>
      <c r="V45" s="118"/>
      <c r="W45" s="118"/>
      <c r="X45" s="118"/>
      <c r="Y45" s="118"/>
      <c r="Z45" s="118"/>
    </row>
    <row r="46" spans="2:37">
      <c r="B46" s="118"/>
      <c r="C46" s="118"/>
      <c r="D46" s="118"/>
      <c r="E46" s="118"/>
      <c r="F46" s="118"/>
      <c r="G46" s="118"/>
      <c r="H46" s="118"/>
      <c r="I46" s="118"/>
      <c r="J46" s="118"/>
      <c r="K46" s="118"/>
      <c r="L46" s="118"/>
      <c r="M46" s="118"/>
      <c r="N46" s="118"/>
      <c r="O46" s="118"/>
      <c r="P46" s="118"/>
      <c r="Q46" s="118"/>
      <c r="R46" s="118"/>
      <c r="S46" s="118"/>
      <c r="T46" s="118"/>
      <c r="U46" s="118"/>
      <c r="V46" s="118"/>
      <c r="W46" s="118"/>
      <c r="X46" s="118"/>
      <c r="Y46" s="118"/>
      <c r="Z46" s="118"/>
    </row>
    <row r="47" spans="2:37">
      <c r="B47" s="118"/>
      <c r="C47" s="118"/>
      <c r="D47" s="118"/>
      <c r="E47" s="118"/>
      <c r="F47" s="118"/>
      <c r="G47" s="118"/>
      <c r="H47" s="118"/>
      <c r="I47" s="118"/>
      <c r="J47" s="118"/>
      <c r="K47" s="118"/>
      <c r="L47" s="118"/>
      <c r="M47" s="118"/>
      <c r="N47" s="118"/>
      <c r="O47" s="118"/>
      <c r="P47" s="118"/>
      <c r="Q47" s="118"/>
      <c r="R47" s="118"/>
      <c r="S47" s="118"/>
      <c r="T47" s="118"/>
      <c r="U47" s="118"/>
      <c r="V47" s="118"/>
      <c r="W47" s="118"/>
      <c r="X47" s="118"/>
      <c r="Y47" s="118"/>
      <c r="Z47" s="118"/>
    </row>
    <row r="48" spans="2:37">
      <c r="B48" s="118"/>
      <c r="C48" s="118"/>
      <c r="D48" s="118"/>
      <c r="E48" s="118"/>
      <c r="F48" s="118"/>
      <c r="G48" s="118"/>
      <c r="H48" s="118"/>
      <c r="I48" s="118"/>
      <c r="J48" s="118"/>
      <c r="K48" s="118"/>
      <c r="L48" s="118"/>
      <c r="M48" s="118"/>
      <c r="N48" s="118"/>
      <c r="O48" s="118"/>
      <c r="P48" s="118"/>
      <c r="Q48" s="118"/>
      <c r="R48" s="118"/>
      <c r="S48" s="118"/>
      <c r="T48" s="118"/>
      <c r="U48" s="118"/>
      <c r="V48" s="118"/>
      <c r="W48" s="118"/>
      <c r="X48" s="118"/>
      <c r="Y48" s="118"/>
      <c r="Z48" s="118"/>
    </row>
    <row r="49" spans="2:26">
      <c r="B49" s="118"/>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row>
    <row r="50" spans="2:26">
      <c r="B50" s="118"/>
      <c r="C50" s="118"/>
      <c r="D50" s="118"/>
      <c r="E50" s="118"/>
      <c r="F50" s="118"/>
      <c r="G50" s="118"/>
      <c r="H50" s="118"/>
      <c r="I50" s="118"/>
      <c r="J50" s="118"/>
      <c r="K50" s="118"/>
      <c r="L50" s="118"/>
      <c r="M50" s="118"/>
      <c r="N50" s="118"/>
      <c r="O50" s="118"/>
      <c r="P50" s="118"/>
      <c r="Q50" s="118"/>
      <c r="R50" s="118"/>
      <c r="S50" s="118"/>
      <c r="T50" s="118"/>
      <c r="U50" s="118"/>
      <c r="V50" s="118"/>
      <c r="W50" s="118"/>
      <c r="X50" s="118"/>
      <c r="Y50" s="118"/>
      <c r="Z50" s="118"/>
    </row>
    <row r="51" spans="2:26">
      <c r="B51" s="118"/>
      <c r="C51" s="118"/>
      <c r="D51" s="118"/>
      <c r="E51" s="118"/>
      <c r="F51" s="118"/>
      <c r="G51" s="118"/>
      <c r="H51" s="118"/>
      <c r="I51" s="118"/>
      <c r="J51" s="118"/>
      <c r="K51" s="118"/>
      <c r="L51" s="118"/>
      <c r="M51" s="118"/>
      <c r="N51" s="118"/>
      <c r="O51" s="118"/>
      <c r="P51" s="118"/>
      <c r="Q51" s="118"/>
      <c r="R51" s="118"/>
      <c r="S51" s="118"/>
      <c r="T51" s="118"/>
      <c r="U51" s="118"/>
      <c r="V51" s="118"/>
      <c r="W51" s="118"/>
      <c r="X51" s="118"/>
      <c r="Y51" s="118"/>
      <c r="Z51" s="118"/>
    </row>
    <row r="52" spans="2:26">
      <c r="B52" s="118"/>
      <c r="C52" s="118"/>
      <c r="D52" s="118"/>
      <c r="E52" s="118"/>
      <c r="F52" s="118"/>
      <c r="G52" s="118"/>
      <c r="H52" s="118"/>
      <c r="I52" s="118"/>
      <c r="J52" s="118"/>
      <c r="K52" s="118"/>
      <c r="L52" s="118"/>
      <c r="M52" s="118"/>
      <c r="N52" s="118"/>
      <c r="O52" s="118"/>
      <c r="P52" s="118"/>
      <c r="Q52" s="118"/>
      <c r="R52" s="118"/>
      <c r="S52" s="118"/>
      <c r="T52" s="118"/>
      <c r="U52" s="118"/>
      <c r="V52" s="118"/>
      <c r="W52" s="118"/>
      <c r="X52" s="118"/>
      <c r="Y52" s="118"/>
      <c r="Z52" s="118"/>
    </row>
    <row r="53" spans="2:26">
      <c r="B53" s="118"/>
      <c r="C53" s="118"/>
      <c r="D53" s="118"/>
      <c r="E53" s="118"/>
      <c r="F53" s="118"/>
      <c r="G53" s="118"/>
      <c r="H53" s="118"/>
      <c r="I53" s="118"/>
      <c r="J53" s="118"/>
      <c r="K53" s="118"/>
      <c r="L53" s="118"/>
      <c r="M53" s="118"/>
      <c r="N53" s="118"/>
      <c r="O53" s="118"/>
      <c r="P53" s="118"/>
      <c r="Q53" s="118"/>
      <c r="R53" s="118"/>
      <c r="S53" s="118"/>
      <c r="T53" s="118"/>
      <c r="U53" s="118"/>
      <c r="V53" s="118"/>
      <c r="W53" s="118"/>
      <c r="X53" s="118"/>
      <c r="Y53" s="118"/>
      <c r="Z53" s="118"/>
    </row>
    <row r="54" spans="2:26">
      <c r="B54" s="118"/>
      <c r="C54" s="118"/>
      <c r="D54" s="118"/>
      <c r="E54" s="118"/>
      <c r="F54" s="118"/>
      <c r="G54" s="118"/>
      <c r="H54" s="118"/>
      <c r="I54" s="118"/>
      <c r="J54" s="118"/>
      <c r="K54" s="118"/>
      <c r="L54" s="118"/>
      <c r="M54" s="118"/>
      <c r="N54" s="118"/>
      <c r="O54" s="118"/>
      <c r="P54" s="118"/>
      <c r="Q54" s="118"/>
      <c r="R54" s="118"/>
      <c r="S54" s="118"/>
      <c r="T54" s="118"/>
      <c r="U54" s="118"/>
      <c r="V54" s="118"/>
      <c r="W54" s="118"/>
      <c r="X54" s="118"/>
      <c r="Y54" s="118"/>
      <c r="Z54" s="118"/>
    </row>
    <row r="55" spans="2:26">
      <c r="B55" s="118"/>
      <c r="C55" s="118"/>
      <c r="D55" s="118"/>
      <c r="E55" s="118"/>
      <c r="F55" s="118"/>
      <c r="G55" s="118"/>
      <c r="H55" s="118"/>
      <c r="I55" s="118"/>
      <c r="J55" s="118"/>
      <c r="K55" s="118"/>
      <c r="L55" s="118"/>
      <c r="M55" s="118"/>
      <c r="N55" s="118"/>
      <c r="O55" s="118"/>
      <c r="P55" s="118"/>
      <c r="Q55" s="118"/>
      <c r="R55" s="118"/>
      <c r="S55" s="118"/>
      <c r="T55" s="118"/>
      <c r="U55" s="118"/>
      <c r="V55" s="118"/>
      <c r="W55" s="118"/>
      <c r="X55" s="118"/>
      <c r="Y55" s="118"/>
      <c r="Z55" s="118"/>
    </row>
    <row r="56" spans="2:26">
      <c r="B56" s="118"/>
      <c r="C56" s="118"/>
      <c r="D56" s="118"/>
      <c r="E56" s="118"/>
      <c r="F56" s="118"/>
      <c r="G56" s="118"/>
      <c r="H56" s="118"/>
      <c r="I56" s="118"/>
      <c r="J56" s="118"/>
      <c r="K56" s="118"/>
      <c r="L56" s="118"/>
      <c r="M56" s="118"/>
      <c r="N56" s="118"/>
      <c r="O56" s="118"/>
      <c r="P56" s="118"/>
      <c r="Q56" s="118"/>
      <c r="R56" s="118"/>
      <c r="S56" s="118"/>
      <c r="T56" s="118"/>
      <c r="U56" s="118"/>
      <c r="V56" s="118"/>
      <c r="W56" s="118"/>
      <c r="X56" s="118"/>
      <c r="Y56" s="118"/>
      <c r="Z56" s="118"/>
    </row>
    <row r="57" spans="2:26">
      <c r="B57" s="118"/>
      <c r="C57" s="118"/>
      <c r="D57" s="118"/>
      <c r="E57" s="118"/>
      <c r="F57" s="118"/>
      <c r="G57" s="118"/>
      <c r="H57" s="118"/>
      <c r="I57" s="118"/>
      <c r="J57" s="118"/>
      <c r="K57" s="118"/>
      <c r="L57" s="118"/>
      <c r="M57" s="118"/>
      <c r="N57" s="118"/>
      <c r="O57" s="118"/>
      <c r="P57" s="118"/>
      <c r="Q57" s="118"/>
      <c r="R57" s="118"/>
      <c r="S57" s="118"/>
      <c r="T57" s="118"/>
      <c r="U57" s="118"/>
      <c r="V57" s="118"/>
      <c r="W57" s="118"/>
      <c r="X57" s="118"/>
      <c r="Y57" s="118"/>
      <c r="Z57" s="118"/>
    </row>
    <row r="58" spans="2:26">
      <c r="B58" s="118"/>
      <c r="C58" s="118"/>
      <c r="D58" s="118"/>
      <c r="E58" s="118"/>
      <c r="F58" s="118"/>
      <c r="G58" s="118"/>
      <c r="H58" s="118"/>
      <c r="I58" s="118"/>
      <c r="J58" s="118"/>
      <c r="K58" s="118"/>
      <c r="L58" s="118"/>
      <c r="M58" s="118"/>
      <c r="N58" s="118"/>
      <c r="O58" s="118"/>
      <c r="P58" s="118"/>
      <c r="Q58" s="118"/>
      <c r="R58" s="118"/>
      <c r="S58" s="118"/>
      <c r="T58" s="118"/>
      <c r="U58" s="118"/>
      <c r="V58" s="118"/>
      <c r="W58" s="118"/>
      <c r="X58" s="118"/>
      <c r="Y58" s="118"/>
      <c r="Z58" s="118"/>
    </row>
    <row r="59" spans="2:26">
      <c r="B59" s="118"/>
      <c r="C59" s="118"/>
      <c r="D59" s="118"/>
      <c r="E59" s="118"/>
      <c r="F59" s="118"/>
      <c r="G59" s="118"/>
      <c r="H59" s="118"/>
      <c r="I59" s="118"/>
      <c r="J59" s="118"/>
      <c r="K59" s="118"/>
      <c r="L59" s="118"/>
      <c r="M59" s="118"/>
      <c r="N59" s="118"/>
      <c r="O59" s="118"/>
      <c r="P59" s="118"/>
      <c r="Q59" s="118"/>
      <c r="R59" s="118"/>
      <c r="S59" s="118"/>
      <c r="T59" s="118"/>
      <c r="U59" s="118"/>
      <c r="V59" s="118"/>
      <c r="W59" s="118"/>
      <c r="X59" s="118"/>
      <c r="Y59" s="118"/>
      <c r="Z59" s="118"/>
    </row>
    <row r="60" spans="2:26">
      <c r="B60" s="118"/>
      <c r="C60" s="118"/>
      <c r="D60" s="118"/>
      <c r="E60" s="118"/>
      <c r="F60" s="118"/>
      <c r="G60" s="118"/>
      <c r="H60" s="118"/>
      <c r="I60" s="118"/>
      <c r="J60" s="118"/>
      <c r="K60" s="118"/>
      <c r="L60" s="118"/>
      <c r="M60" s="118"/>
      <c r="N60" s="118"/>
      <c r="O60" s="118"/>
      <c r="P60" s="118"/>
      <c r="Q60" s="118"/>
      <c r="R60" s="118"/>
      <c r="S60" s="118"/>
      <c r="T60" s="118"/>
      <c r="U60" s="118"/>
      <c r="V60" s="118"/>
      <c r="W60" s="118"/>
      <c r="X60" s="118"/>
      <c r="Y60" s="118"/>
      <c r="Z60" s="118"/>
    </row>
    <row r="61" spans="2:26">
      <c r="B61" s="118"/>
      <c r="C61" s="118"/>
      <c r="D61" s="118"/>
      <c r="E61" s="118"/>
      <c r="F61" s="118"/>
      <c r="G61" s="118"/>
      <c r="H61" s="118"/>
      <c r="I61" s="118"/>
      <c r="J61" s="118"/>
      <c r="K61" s="118"/>
      <c r="L61" s="118"/>
      <c r="M61" s="118"/>
      <c r="N61" s="118"/>
      <c r="O61" s="118"/>
      <c r="P61" s="118"/>
      <c r="Q61" s="118"/>
      <c r="R61" s="118"/>
      <c r="S61" s="118"/>
      <c r="T61" s="118"/>
      <c r="U61" s="118"/>
      <c r="V61" s="118"/>
      <c r="W61" s="118"/>
      <c r="X61" s="118"/>
      <c r="Y61" s="118"/>
      <c r="Z61" s="118"/>
    </row>
    <row r="62" spans="2:26">
      <c r="B62" s="118"/>
      <c r="C62" s="118"/>
      <c r="D62" s="118"/>
      <c r="E62" s="118"/>
      <c r="F62" s="118"/>
      <c r="G62" s="118"/>
      <c r="H62" s="118"/>
      <c r="I62" s="118"/>
      <c r="J62" s="118"/>
      <c r="K62" s="118"/>
      <c r="L62" s="118"/>
      <c r="M62" s="118"/>
      <c r="N62" s="118"/>
      <c r="O62" s="118"/>
      <c r="P62" s="118"/>
      <c r="Q62" s="118"/>
      <c r="R62" s="118"/>
      <c r="S62" s="118"/>
      <c r="T62" s="118"/>
      <c r="U62" s="118"/>
      <c r="V62" s="118"/>
      <c r="W62" s="118"/>
      <c r="X62" s="118"/>
      <c r="Y62" s="118"/>
      <c r="Z62" s="118"/>
    </row>
    <row r="63" spans="2:26">
      <c r="B63" s="118"/>
      <c r="C63" s="118"/>
      <c r="D63" s="118"/>
      <c r="E63" s="118"/>
      <c r="F63" s="118"/>
      <c r="G63" s="118"/>
      <c r="H63" s="118"/>
      <c r="I63" s="118"/>
      <c r="J63" s="118"/>
      <c r="K63" s="118"/>
      <c r="L63" s="118"/>
      <c r="M63" s="118"/>
      <c r="N63" s="118"/>
      <c r="O63" s="118"/>
      <c r="P63" s="118"/>
      <c r="Q63" s="118"/>
      <c r="R63" s="118"/>
      <c r="S63" s="118"/>
      <c r="T63" s="118"/>
      <c r="U63" s="118"/>
      <c r="V63" s="118"/>
      <c r="W63" s="118"/>
      <c r="X63" s="118"/>
      <c r="Y63" s="118"/>
      <c r="Z63" s="118"/>
    </row>
    <row r="64" spans="2:26">
      <c r="B64" s="118"/>
      <c r="C64" s="118"/>
      <c r="D64" s="118"/>
      <c r="E64" s="118"/>
      <c r="F64" s="118"/>
      <c r="G64" s="118"/>
      <c r="H64" s="118"/>
      <c r="I64" s="118"/>
      <c r="J64" s="118"/>
      <c r="K64" s="118"/>
      <c r="L64" s="118"/>
      <c r="M64" s="118"/>
      <c r="N64" s="118"/>
      <c r="O64" s="118"/>
      <c r="P64" s="118"/>
      <c r="Q64" s="118"/>
      <c r="R64" s="118"/>
      <c r="S64" s="118"/>
      <c r="T64" s="118"/>
      <c r="U64" s="118"/>
      <c r="V64" s="118"/>
      <c r="W64" s="118"/>
      <c r="X64" s="118"/>
      <c r="Y64" s="118"/>
      <c r="Z64" s="118"/>
    </row>
    <row r="65" spans="2:41">
      <c r="B65" s="118"/>
      <c r="C65" s="118"/>
      <c r="D65" s="118"/>
      <c r="E65" s="118"/>
      <c r="F65" s="118"/>
      <c r="G65" s="118"/>
      <c r="H65" s="118"/>
      <c r="I65" s="118"/>
      <c r="J65" s="118"/>
      <c r="K65" s="118"/>
      <c r="L65" s="118"/>
      <c r="M65" s="118"/>
      <c r="N65" s="118"/>
      <c r="O65" s="118"/>
      <c r="P65" s="118"/>
      <c r="Q65" s="118"/>
      <c r="R65" s="118"/>
      <c r="S65" s="118"/>
      <c r="T65" s="118"/>
      <c r="U65" s="118"/>
      <c r="V65" s="118"/>
      <c r="W65" s="118"/>
      <c r="X65" s="118"/>
      <c r="Y65" s="118"/>
      <c r="Z65" s="118"/>
      <c r="AN65" s="121"/>
      <c r="AO65" s="122"/>
    </row>
    <row r="66" spans="2:41">
      <c r="B66" s="118"/>
      <c r="C66" s="118"/>
      <c r="D66" s="118"/>
      <c r="E66" s="118"/>
      <c r="F66" s="118"/>
      <c r="G66" s="118"/>
      <c r="H66" s="118"/>
      <c r="I66" s="118"/>
      <c r="J66" s="118"/>
      <c r="K66" s="118"/>
      <c r="L66" s="118"/>
      <c r="M66" s="118"/>
      <c r="N66" s="118"/>
      <c r="O66" s="118"/>
      <c r="P66" s="118"/>
      <c r="Q66" s="118"/>
      <c r="R66" s="118"/>
      <c r="S66" s="118"/>
      <c r="T66" s="118"/>
      <c r="U66" s="118"/>
      <c r="V66" s="118"/>
      <c r="W66" s="118"/>
      <c r="X66" s="118"/>
      <c r="Y66" s="118"/>
      <c r="Z66" s="118"/>
      <c r="AN66" s="121"/>
      <c r="AO66" s="122"/>
    </row>
    <row r="67" spans="2:41">
      <c r="B67" s="118"/>
      <c r="C67" s="118"/>
      <c r="D67" s="118"/>
      <c r="E67" s="118"/>
      <c r="F67" s="118"/>
      <c r="G67" s="118"/>
      <c r="H67" s="118"/>
      <c r="I67" s="118"/>
      <c r="J67" s="118"/>
      <c r="K67" s="118"/>
      <c r="L67" s="118"/>
      <c r="M67" s="118"/>
      <c r="N67" s="118"/>
      <c r="O67" s="118"/>
      <c r="P67" s="118"/>
      <c r="Q67" s="118"/>
      <c r="R67" s="118"/>
      <c r="S67" s="118"/>
      <c r="T67" s="118"/>
      <c r="U67" s="118"/>
      <c r="V67" s="118"/>
      <c r="W67" s="118"/>
      <c r="X67" s="118"/>
      <c r="Y67" s="118"/>
      <c r="Z67" s="118"/>
      <c r="AN67" s="121"/>
      <c r="AO67" s="122"/>
    </row>
    <row r="68" spans="2:41">
      <c r="B68" s="118"/>
      <c r="C68" s="118"/>
      <c r="D68" s="118"/>
      <c r="E68" s="118"/>
      <c r="F68" s="118"/>
      <c r="G68" s="118"/>
      <c r="H68" s="118"/>
      <c r="I68" s="118"/>
      <c r="J68" s="118"/>
      <c r="K68" s="118"/>
      <c r="L68" s="118"/>
      <c r="M68" s="118"/>
      <c r="N68" s="118"/>
      <c r="O68" s="118"/>
      <c r="P68" s="118"/>
      <c r="Q68" s="118"/>
      <c r="R68" s="118"/>
      <c r="S68" s="118"/>
      <c r="T68" s="118"/>
      <c r="U68" s="118"/>
      <c r="V68" s="118"/>
      <c r="W68" s="118"/>
      <c r="X68" s="118"/>
      <c r="Y68" s="118"/>
      <c r="Z68" s="118"/>
      <c r="AN68" s="121"/>
      <c r="AO68" s="122"/>
    </row>
    <row r="69" spans="2:41">
      <c r="B69" s="118"/>
      <c r="C69" s="118"/>
      <c r="D69" s="118"/>
      <c r="E69" s="118"/>
      <c r="F69" s="118"/>
      <c r="G69" s="118"/>
      <c r="H69" s="118"/>
      <c r="I69" s="118"/>
      <c r="J69" s="118"/>
      <c r="K69" s="118"/>
      <c r="L69" s="118"/>
      <c r="M69" s="118"/>
      <c r="N69" s="118"/>
      <c r="O69" s="118"/>
      <c r="P69" s="118"/>
      <c r="Q69" s="118"/>
      <c r="R69" s="118"/>
      <c r="S69" s="118"/>
      <c r="T69" s="118"/>
      <c r="U69" s="118"/>
      <c r="V69" s="118"/>
      <c r="W69" s="118"/>
      <c r="X69" s="118"/>
      <c r="Y69" s="118"/>
      <c r="Z69" s="118"/>
      <c r="AN69" s="121"/>
      <c r="AO69" s="122"/>
    </row>
    <row r="70" spans="2:41">
      <c r="B70" s="118"/>
      <c r="C70" s="118"/>
      <c r="D70" s="118"/>
      <c r="E70" s="118"/>
      <c r="F70" s="118"/>
      <c r="G70" s="118"/>
      <c r="H70" s="118"/>
      <c r="I70" s="118"/>
      <c r="J70" s="118"/>
      <c r="K70" s="118"/>
      <c r="L70" s="118"/>
      <c r="M70" s="118"/>
      <c r="N70" s="118"/>
      <c r="O70" s="118"/>
      <c r="P70" s="118"/>
      <c r="Q70" s="118"/>
      <c r="R70" s="118"/>
      <c r="S70" s="118"/>
      <c r="T70" s="118"/>
      <c r="U70" s="118"/>
      <c r="V70" s="118"/>
      <c r="W70" s="118"/>
      <c r="X70" s="118"/>
      <c r="Y70" s="118"/>
      <c r="Z70" s="118"/>
    </row>
    <row r="71" spans="2:41">
      <c r="B71" s="118"/>
      <c r="C71" s="118"/>
      <c r="D71" s="118"/>
      <c r="E71" s="118"/>
      <c r="F71" s="118"/>
      <c r="G71" s="118"/>
      <c r="H71" s="118"/>
      <c r="I71" s="118"/>
      <c r="J71" s="118"/>
      <c r="K71" s="118"/>
      <c r="L71" s="118"/>
      <c r="M71" s="118"/>
      <c r="N71" s="118"/>
      <c r="O71" s="118"/>
      <c r="P71" s="118"/>
      <c r="Q71" s="118"/>
      <c r="R71" s="118"/>
      <c r="S71" s="118"/>
      <c r="T71" s="118"/>
      <c r="U71" s="118"/>
      <c r="V71" s="118"/>
      <c r="W71" s="118"/>
      <c r="X71" s="118"/>
      <c r="Y71" s="118"/>
      <c r="Z71" s="118"/>
    </row>
    <row r="72" spans="2:41">
      <c r="B72" s="118"/>
      <c r="C72" s="118"/>
      <c r="D72" s="118"/>
      <c r="E72" s="118"/>
      <c r="F72" s="118"/>
      <c r="G72" s="118"/>
      <c r="H72" s="118"/>
      <c r="I72" s="118"/>
      <c r="J72" s="118"/>
      <c r="K72" s="118"/>
      <c r="L72" s="118"/>
      <c r="M72" s="118"/>
      <c r="N72" s="118"/>
      <c r="O72" s="118"/>
      <c r="P72" s="118"/>
      <c r="Q72" s="118"/>
      <c r="R72" s="118"/>
      <c r="S72" s="118"/>
      <c r="T72" s="118"/>
      <c r="U72" s="118"/>
      <c r="V72" s="118"/>
      <c r="W72" s="118"/>
      <c r="X72" s="118"/>
      <c r="Y72" s="118"/>
      <c r="Z72" s="118"/>
    </row>
    <row r="73" spans="2:41">
      <c r="B73" s="118"/>
      <c r="C73" s="118"/>
      <c r="D73" s="118"/>
      <c r="E73" s="118"/>
      <c r="F73" s="118"/>
      <c r="G73" s="118"/>
      <c r="H73" s="118"/>
      <c r="I73" s="118"/>
      <c r="J73" s="118"/>
      <c r="K73" s="118"/>
      <c r="L73" s="118"/>
      <c r="M73" s="118"/>
      <c r="N73" s="118"/>
      <c r="O73" s="118"/>
      <c r="P73" s="118"/>
      <c r="Q73" s="118"/>
      <c r="R73" s="118"/>
      <c r="S73" s="118"/>
      <c r="T73" s="118"/>
      <c r="U73" s="118"/>
      <c r="V73" s="118"/>
      <c r="W73" s="118"/>
      <c r="X73" s="118"/>
      <c r="Y73" s="118"/>
      <c r="Z73" s="118"/>
    </row>
    <row r="74" spans="2:41">
      <c r="B74" s="118"/>
      <c r="C74" s="118"/>
      <c r="D74" s="118"/>
      <c r="E74" s="118"/>
      <c r="F74" s="118"/>
      <c r="G74" s="118"/>
      <c r="H74" s="118"/>
      <c r="I74" s="118"/>
      <c r="J74" s="118"/>
      <c r="K74" s="118"/>
      <c r="L74" s="118"/>
      <c r="M74" s="118"/>
      <c r="N74" s="118"/>
      <c r="O74" s="118"/>
      <c r="P74" s="118"/>
      <c r="Q74" s="118"/>
      <c r="R74" s="118"/>
      <c r="S74" s="118"/>
      <c r="T74" s="118"/>
      <c r="U74" s="118"/>
      <c r="V74" s="118"/>
      <c r="W74" s="118"/>
      <c r="X74" s="118"/>
      <c r="Y74" s="118"/>
      <c r="Z74" s="118"/>
    </row>
    <row r="75" spans="2:41">
      <c r="B75" s="118"/>
      <c r="C75" s="118"/>
      <c r="D75" s="118"/>
      <c r="E75" s="118"/>
      <c r="F75" s="118"/>
      <c r="G75" s="118"/>
      <c r="H75" s="118"/>
      <c r="I75" s="118"/>
      <c r="J75" s="118"/>
      <c r="K75" s="118"/>
      <c r="L75" s="118"/>
      <c r="M75" s="118"/>
      <c r="N75" s="118"/>
      <c r="O75" s="118"/>
      <c r="P75" s="118"/>
      <c r="Q75" s="118"/>
      <c r="R75" s="118"/>
      <c r="S75" s="118"/>
      <c r="T75" s="118"/>
      <c r="U75" s="118"/>
      <c r="V75" s="118"/>
      <c r="W75" s="118"/>
      <c r="X75" s="118"/>
      <c r="Y75" s="118"/>
      <c r="Z75" s="118"/>
    </row>
    <row r="76" spans="2:41">
      <c r="B76" s="118"/>
      <c r="C76" s="118"/>
      <c r="D76" s="118"/>
      <c r="E76" s="118"/>
      <c r="F76" s="118"/>
      <c r="G76" s="118"/>
      <c r="H76" s="118"/>
      <c r="I76" s="118"/>
      <c r="J76" s="118"/>
      <c r="K76" s="118"/>
      <c r="L76" s="118"/>
      <c r="M76" s="118"/>
      <c r="N76" s="118"/>
      <c r="O76" s="118"/>
      <c r="P76" s="118"/>
      <c r="Q76" s="118"/>
      <c r="R76" s="118"/>
      <c r="S76" s="118"/>
      <c r="T76" s="118"/>
      <c r="U76" s="118"/>
      <c r="V76" s="118"/>
      <c r="W76" s="118"/>
      <c r="X76" s="118"/>
      <c r="Y76" s="118"/>
      <c r="Z76" s="118"/>
    </row>
    <row r="77" spans="2:41">
      <c r="B77" s="118"/>
      <c r="C77" s="118"/>
      <c r="D77" s="118"/>
      <c r="E77" s="118"/>
      <c r="F77" s="118"/>
      <c r="G77" s="118"/>
      <c r="H77" s="118"/>
      <c r="I77" s="118"/>
      <c r="J77" s="118"/>
      <c r="K77" s="118"/>
      <c r="L77" s="118"/>
      <c r="M77" s="118"/>
      <c r="N77" s="118"/>
      <c r="O77" s="118"/>
      <c r="P77" s="118"/>
      <c r="Q77" s="118"/>
      <c r="R77" s="118"/>
      <c r="S77" s="118"/>
      <c r="T77" s="118"/>
      <c r="U77" s="118"/>
      <c r="V77" s="118"/>
      <c r="W77" s="118"/>
      <c r="X77" s="118"/>
      <c r="Y77" s="118"/>
      <c r="Z77" s="118"/>
    </row>
    <row r="78" spans="2:41">
      <c r="B78" s="118"/>
      <c r="C78" s="118"/>
      <c r="D78" s="118"/>
      <c r="E78" s="118"/>
      <c r="F78" s="118"/>
      <c r="G78" s="118"/>
      <c r="H78" s="118"/>
      <c r="I78" s="118"/>
      <c r="J78" s="118"/>
      <c r="K78" s="118"/>
      <c r="L78" s="118"/>
      <c r="M78" s="118"/>
      <c r="N78" s="118"/>
      <c r="O78" s="118"/>
      <c r="P78" s="118"/>
      <c r="Q78" s="118"/>
      <c r="R78" s="118"/>
      <c r="S78" s="118"/>
      <c r="T78" s="118"/>
      <c r="U78" s="118"/>
      <c r="V78" s="118"/>
      <c r="W78" s="118"/>
      <c r="X78" s="118"/>
      <c r="Y78" s="118"/>
      <c r="Z78" s="118"/>
    </row>
    <row r="79" spans="2:41">
      <c r="B79" s="118"/>
      <c r="C79" s="118"/>
      <c r="D79" s="118"/>
      <c r="E79" s="118"/>
      <c r="F79" s="118"/>
      <c r="G79" s="118"/>
      <c r="H79" s="118"/>
      <c r="I79" s="118"/>
      <c r="J79" s="118"/>
      <c r="K79" s="118"/>
      <c r="L79" s="118"/>
      <c r="M79" s="118"/>
      <c r="N79" s="118"/>
      <c r="O79" s="118"/>
      <c r="P79" s="118"/>
      <c r="Q79" s="118"/>
      <c r="R79" s="118"/>
      <c r="S79" s="118"/>
      <c r="T79" s="118"/>
      <c r="U79" s="118"/>
      <c r="V79" s="118"/>
      <c r="W79" s="118"/>
      <c r="X79" s="118"/>
      <c r="Y79" s="118"/>
      <c r="Z79" s="118"/>
    </row>
    <row r="80" spans="2:41">
      <c r="B80" s="118"/>
      <c r="C80" s="118"/>
      <c r="D80" s="118"/>
      <c r="E80" s="118"/>
      <c r="F80" s="118"/>
      <c r="G80" s="118"/>
      <c r="H80" s="118"/>
      <c r="I80" s="118"/>
      <c r="J80" s="118"/>
      <c r="K80" s="118"/>
      <c r="L80" s="118"/>
      <c r="M80" s="118"/>
      <c r="N80" s="118"/>
      <c r="O80" s="118"/>
      <c r="P80" s="118"/>
      <c r="Q80" s="118"/>
      <c r="R80" s="118"/>
      <c r="S80" s="118"/>
      <c r="T80" s="118"/>
      <c r="U80" s="118"/>
      <c r="V80" s="118"/>
      <c r="W80" s="118"/>
      <c r="X80" s="118"/>
      <c r="Y80" s="118"/>
      <c r="Z80" s="118"/>
    </row>
    <row r="81" spans="2:26">
      <c r="B81" s="118"/>
      <c r="C81" s="118"/>
      <c r="D81" s="118"/>
      <c r="E81" s="118"/>
      <c r="F81" s="118"/>
      <c r="G81" s="118"/>
      <c r="H81" s="118"/>
      <c r="I81" s="118"/>
      <c r="J81" s="118"/>
      <c r="K81" s="118"/>
      <c r="L81" s="118"/>
      <c r="M81" s="118"/>
      <c r="N81" s="118"/>
      <c r="O81" s="118"/>
      <c r="P81" s="118"/>
      <c r="Q81" s="118"/>
      <c r="R81" s="118"/>
      <c r="S81" s="118"/>
      <c r="T81" s="118"/>
      <c r="U81" s="118"/>
      <c r="V81" s="118"/>
      <c r="W81" s="118"/>
      <c r="X81" s="118"/>
      <c r="Y81" s="118"/>
      <c r="Z81" s="118"/>
    </row>
    <row r="82" spans="2:26">
      <c r="B82" s="118"/>
      <c r="C82" s="118"/>
      <c r="D82" s="118"/>
      <c r="E82" s="118"/>
      <c r="F82" s="118"/>
      <c r="G82" s="118"/>
      <c r="H82" s="118"/>
      <c r="I82" s="118"/>
      <c r="J82" s="118"/>
      <c r="K82" s="118"/>
      <c r="L82" s="118"/>
      <c r="M82" s="118"/>
      <c r="N82" s="118"/>
      <c r="O82" s="118"/>
      <c r="P82" s="118"/>
      <c r="Q82" s="118"/>
      <c r="R82" s="118"/>
      <c r="S82" s="118"/>
      <c r="T82" s="118"/>
      <c r="U82" s="118"/>
      <c r="V82" s="118"/>
      <c r="W82" s="118"/>
      <c r="X82" s="118"/>
      <c r="Y82" s="118"/>
      <c r="Z82" s="118"/>
    </row>
    <row r="83" spans="2:26">
      <c r="B83" s="118"/>
      <c r="C83" s="118"/>
      <c r="D83" s="118"/>
      <c r="E83" s="118"/>
      <c r="F83" s="118"/>
      <c r="G83" s="118"/>
      <c r="H83" s="118"/>
      <c r="I83" s="118"/>
      <c r="J83" s="118"/>
      <c r="K83" s="118"/>
      <c r="L83" s="118"/>
      <c r="M83" s="118"/>
      <c r="N83" s="118"/>
      <c r="O83" s="118"/>
      <c r="P83" s="118"/>
      <c r="Q83" s="118"/>
      <c r="R83" s="118"/>
      <c r="S83" s="118"/>
      <c r="T83" s="118"/>
      <c r="U83" s="118"/>
      <c r="V83" s="118"/>
      <c r="W83" s="118"/>
      <c r="X83" s="118"/>
      <c r="Y83" s="118"/>
      <c r="Z83" s="118"/>
    </row>
    <row r="84" spans="2:26">
      <c r="B84" s="118"/>
      <c r="C84" s="118"/>
      <c r="D84" s="118"/>
      <c r="E84" s="118"/>
      <c r="F84" s="118"/>
      <c r="G84" s="118"/>
      <c r="H84" s="118"/>
      <c r="I84" s="118"/>
      <c r="J84" s="118"/>
      <c r="K84" s="118"/>
      <c r="L84" s="118"/>
      <c r="M84" s="118"/>
      <c r="N84" s="118"/>
      <c r="O84" s="118"/>
      <c r="P84" s="118"/>
      <c r="Q84" s="118"/>
      <c r="R84" s="118"/>
      <c r="S84" s="118"/>
      <c r="T84" s="118"/>
      <c r="U84" s="118"/>
      <c r="V84" s="118"/>
      <c r="W84" s="118"/>
      <c r="X84" s="118"/>
      <c r="Y84" s="118"/>
      <c r="Z84" s="118"/>
    </row>
    <row r="85" spans="2:26">
      <c r="B85" s="118"/>
      <c r="C85" s="118"/>
      <c r="D85" s="118"/>
      <c r="E85" s="118"/>
      <c r="F85" s="118"/>
      <c r="G85" s="118"/>
      <c r="H85" s="118"/>
      <c r="I85" s="118"/>
      <c r="J85" s="118"/>
      <c r="K85" s="118"/>
      <c r="L85" s="118"/>
      <c r="M85" s="118"/>
      <c r="N85" s="118"/>
      <c r="O85" s="118"/>
      <c r="P85" s="118"/>
      <c r="Q85" s="118"/>
      <c r="R85" s="118"/>
      <c r="S85" s="118"/>
      <c r="T85" s="118"/>
      <c r="U85" s="118"/>
      <c r="V85" s="118"/>
      <c r="W85" s="118"/>
      <c r="X85" s="118"/>
      <c r="Y85" s="118"/>
      <c r="Z85" s="118"/>
    </row>
    <row r="86" spans="2:26">
      <c r="B86" s="118"/>
      <c r="C86" s="118"/>
      <c r="D86" s="118"/>
      <c r="E86" s="118"/>
      <c r="F86" s="118"/>
      <c r="G86" s="118"/>
      <c r="H86" s="118"/>
      <c r="I86" s="118"/>
      <c r="J86" s="118"/>
      <c r="K86" s="118"/>
      <c r="L86" s="118"/>
      <c r="M86" s="118"/>
      <c r="N86" s="118"/>
      <c r="O86" s="118"/>
      <c r="P86" s="118"/>
      <c r="Q86" s="118"/>
      <c r="R86" s="118"/>
      <c r="S86" s="118"/>
      <c r="T86" s="118"/>
      <c r="U86" s="118"/>
      <c r="V86" s="118"/>
      <c r="W86" s="118"/>
      <c r="X86" s="118"/>
      <c r="Y86" s="118"/>
      <c r="Z86" s="118"/>
    </row>
    <row r="87" spans="2:26">
      <c r="B87" s="118"/>
      <c r="C87" s="118"/>
      <c r="D87" s="118"/>
      <c r="E87" s="118"/>
      <c r="F87" s="118"/>
      <c r="G87" s="118"/>
      <c r="H87" s="118"/>
      <c r="I87" s="118"/>
      <c r="J87" s="118"/>
      <c r="K87" s="118"/>
      <c r="L87" s="118"/>
      <c r="M87" s="118"/>
      <c r="N87" s="118"/>
      <c r="O87" s="118"/>
      <c r="P87" s="118"/>
      <c r="Q87" s="118"/>
      <c r="R87" s="118"/>
      <c r="S87" s="118"/>
      <c r="T87" s="118"/>
      <c r="U87" s="118"/>
      <c r="V87" s="118"/>
      <c r="W87" s="118"/>
      <c r="X87" s="118"/>
      <c r="Y87" s="118"/>
      <c r="Z87" s="118"/>
    </row>
    <row r="88" spans="2:26">
      <c r="B88" s="118"/>
      <c r="C88" s="118"/>
      <c r="D88" s="118"/>
      <c r="E88" s="118"/>
      <c r="F88" s="118"/>
      <c r="G88" s="118"/>
      <c r="H88" s="118"/>
      <c r="I88" s="118"/>
      <c r="J88" s="118"/>
      <c r="K88" s="118"/>
      <c r="L88" s="118"/>
      <c r="M88" s="118"/>
      <c r="N88" s="118"/>
      <c r="O88" s="118"/>
      <c r="P88" s="118"/>
      <c r="Q88" s="118"/>
      <c r="R88" s="118"/>
      <c r="S88" s="118"/>
      <c r="T88" s="118"/>
      <c r="U88" s="118"/>
      <c r="V88" s="118"/>
      <c r="W88" s="118"/>
      <c r="X88" s="118"/>
      <c r="Y88" s="118"/>
      <c r="Z88" s="118"/>
    </row>
    <row r="89" spans="2:26">
      <c r="B89" s="118"/>
      <c r="C89" s="118"/>
      <c r="D89" s="118"/>
      <c r="E89" s="118"/>
      <c r="F89" s="118"/>
      <c r="G89" s="118"/>
      <c r="H89" s="118"/>
      <c r="I89" s="118"/>
      <c r="J89" s="118"/>
      <c r="K89" s="118"/>
      <c r="L89" s="118"/>
      <c r="M89" s="118"/>
      <c r="N89" s="118"/>
      <c r="O89" s="118"/>
      <c r="P89" s="118"/>
      <c r="Q89" s="118"/>
      <c r="R89" s="118"/>
      <c r="S89" s="118"/>
      <c r="T89" s="118"/>
      <c r="U89" s="118"/>
      <c r="V89" s="118"/>
      <c r="W89" s="118"/>
      <c r="X89" s="118"/>
      <c r="Y89" s="118"/>
      <c r="Z89" s="118"/>
    </row>
    <row r="90" spans="2:26">
      <c r="B90" s="118"/>
      <c r="C90" s="118"/>
      <c r="D90" s="118"/>
      <c r="E90" s="118"/>
      <c r="F90" s="118"/>
      <c r="G90" s="118"/>
      <c r="H90" s="118"/>
      <c r="I90" s="118"/>
      <c r="J90" s="118"/>
      <c r="K90" s="118"/>
      <c r="L90" s="118"/>
      <c r="M90" s="118"/>
      <c r="N90" s="118"/>
      <c r="O90" s="118"/>
      <c r="P90" s="118"/>
      <c r="Q90" s="118"/>
      <c r="R90" s="118"/>
      <c r="S90" s="118"/>
      <c r="T90" s="118"/>
      <c r="U90" s="118"/>
      <c r="V90" s="118"/>
      <c r="W90" s="118"/>
      <c r="X90" s="118"/>
      <c r="Y90" s="118"/>
      <c r="Z90" s="118"/>
    </row>
    <row r="91" spans="2:26">
      <c r="B91" s="118"/>
      <c r="C91" s="118"/>
      <c r="D91" s="118"/>
      <c r="E91" s="118"/>
      <c r="F91" s="118"/>
      <c r="G91" s="118"/>
      <c r="H91" s="118"/>
      <c r="I91" s="118"/>
      <c r="J91" s="118"/>
      <c r="K91" s="118"/>
      <c r="L91" s="118"/>
      <c r="M91" s="118"/>
      <c r="N91" s="118"/>
      <c r="O91" s="118"/>
      <c r="P91" s="118"/>
      <c r="Q91" s="118"/>
      <c r="R91" s="118"/>
      <c r="S91" s="118"/>
      <c r="T91" s="118"/>
      <c r="U91" s="118"/>
      <c r="V91" s="118"/>
      <c r="W91" s="118"/>
      <c r="X91" s="118"/>
      <c r="Y91" s="118"/>
      <c r="Z91" s="118"/>
    </row>
    <row r="92" spans="2:26">
      <c r="B92" s="118"/>
      <c r="C92" s="118"/>
      <c r="D92" s="118"/>
      <c r="E92" s="118"/>
      <c r="F92" s="118"/>
      <c r="G92" s="118"/>
      <c r="H92" s="118"/>
      <c r="I92" s="118"/>
      <c r="J92" s="118"/>
      <c r="K92" s="118"/>
      <c r="L92" s="118"/>
      <c r="M92" s="118"/>
      <c r="N92" s="118"/>
      <c r="O92" s="118"/>
      <c r="P92" s="118"/>
      <c r="Q92" s="118"/>
      <c r="R92" s="118"/>
      <c r="S92" s="118"/>
      <c r="T92" s="118"/>
      <c r="U92" s="118"/>
      <c r="V92" s="118"/>
      <c r="W92" s="118"/>
      <c r="X92" s="118"/>
      <c r="Y92" s="118"/>
      <c r="Z92" s="118"/>
    </row>
    <row r="93" spans="2:26">
      <c r="B93" s="118"/>
      <c r="C93" s="118"/>
      <c r="D93" s="118"/>
      <c r="E93" s="118"/>
      <c r="F93" s="118"/>
      <c r="G93" s="118"/>
      <c r="H93" s="118"/>
      <c r="I93" s="118"/>
      <c r="J93" s="118"/>
      <c r="K93" s="118"/>
      <c r="L93" s="118"/>
      <c r="M93" s="118"/>
      <c r="N93" s="118"/>
      <c r="O93" s="118"/>
      <c r="P93" s="118"/>
      <c r="Q93" s="118"/>
      <c r="R93" s="118"/>
      <c r="S93" s="118"/>
      <c r="T93" s="118"/>
      <c r="U93" s="118"/>
      <c r="V93" s="118"/>
      <c r="W93" s="118"/>
      <c r="X93" s="118"/>
      <c r="Y93" s="118"/>
      <c r="Z93" s="118"/>
    </row>
    <row r="94" spans="2:26">
      <c r="B94" s="118"/>
      <c r="C94" s="118"/>
      <c r="D94" s="118"/>
      <c r="E94" s="118"/>
      <c r="F94" s="118"/>
      <c r="G94" s="118"/>
      <c r="H94" s="118"/>
      <c r="I94" s="118"/>
      <c r="J94" s="118"/>
      <c r="K94" s="118"/>
      <c r="L94" s="118"/>
      <c r="M94" s="118"/>
      <c r="N94" s="118"/>
      <c r="O94" s="118"/>
      <c r="P94" s="118"/>
      <c r="Q94" s="118"/>
      <c r="R94" s="118"/>
      <c r="S94" s="118"/>
      <c r="T94" s="118"/>
      <c r="U94" s="118"/>
      <c r="V94" s="118"/>
      <c r="W94" s="118"/>
      <c r="X94" s="118"/>
      <c r="Y94" s="118"/>
      <c r="Z94" s="118"/>
    </row>
    <row r="95" spans="2:26">
      <c r="B95" s="118"/>
      <c r="C95" s="118"/>
      <c r="D95" s="118"/>
      <c r="E95" s="118"/>
      <c r="F95" s="118"/>
      <c r="G95" s="118"/>
      <c r="H95" s="118"/>
      <c r="I95" s="118"/>
      <c r="J95" s="118"/>
      <c r="K95" s="118"/>
      <c r="L95" s="118"/>
      <c r="M95" s="118"/>
      <c r="N95" s="118"/>
      <c r="O95" s="118"/>
      <c r="P95" s="118"/>
      <c r="Q95" s="118"/>
      <c r="R95" s="118"/>
      <c r="S95" s="118"/>
      <c r="T95" s="118"/>
      <c r="U95" s="118"/>
      <c r="V95" s="118"/>
      <c r="W95" s="118"/>
      <c r="X95" s="118"/>
      <c r="Y95" s="118"/>
      <c r="Z95" s="118"/>
    </row>
    <row r="96" spans="2:26">
      <c r="B96" s="118"/>
      <c r="C96" s="118"/>
      <c r="D96" s="118"/>
      <c r="E96" s="118"/>
      <c r="F96" s="118"/>
      <c r="G96" s="118"/>
      <c r="H96" s="118"/>
      <c r="I96" s="118"/>
      <c r="J96" s="118"/>
      <c r="K96" s="118"/>
      <c r="L96" s="118"/>
      <c r="M96" s="118"/>
      <c r="N96" s="118"/>
      <c r="O96" s="118"/>
      <c r="P96" s="118"/>
      <c r="Q96" s="118"/>
      <c r="R96" s="118"/>
      <c r="S96" s="118"/>
      <c r="T96" s="118"/>
      <c r="U96" s="118"/>
      <c r="V96" s="118"/>
      <c r="W96" s="118"/>
      <c r="X96" s="118"/>
      <c r="Y96" s="118"/>
      <c r="Z96" s="118"/>
    </row>
    <row r="97" spans="2:26">
      <c r="B97" s="118"/>
      <c r="C97" s="118"/>
      <c r="D97" s="118"/>
      <c r="E97" s="118"/>
      <c r="F97" s="118"/>
      <c r="G97" s="118"/>
      <c r="H97" s="118"/>
      <c r="I97" s="118"/>
      <c r="J97" s="118"/>
      <c r="K97" s="118"/>
      <c r="L97" s="118"/>
      <c r="M97" s="118"/>
      <c r="N97" s="118"/>
      <c r="O97" s="118"/>
      <c r="P97" s="118"/>
      <c r="Q97" s="118"/>
      <c r="R97" s="118"/>
      <c r="S97" s="118"/>
      <c r="T97" s="118"/>
      <c r="U97" s="118"/>
      <c r="V97" s="118"/>
      <c r="W97" s="118"/>
      <c r="X97" s="118"/>
      <c r="Y97" s="118"/>
      <c r="Z97" s="118"/>
    </row>
    <row r="98" spans="2:26">
      <c r="B98" s="118"/>
      <c r="C98" s="118"/>
      <c r="D98" s="118"/>
      <c r="E98" s="118"/>
      <c r="F98" s="118"/>
      <c r="G98" s="118"/>
      <c r="H98" s="118"/>
      <c r="I98" s="118"/>
      <c r="J98" s="118"/>
      <c r="K98" s="118"/>
      <c r="L98" s="118"/>
      <c r="M98" s="118"/>
      <c r="N98" s="118"/>
      <c r="O98" s="118"/>
      <c r="P98" s="118"/>
      <c r="Q98" s="118"/>
      <c r="R98" s="118"/>
      <c r="S98" s="118"/>
      <c r="T98" s="118"/>
      <c r="U98" s="118"/>
      <c r="V98" s="118"/>
      <c r="W98" s="118"/>
      <c r="X98" s="118"/>
      <c r="Y98" s="118"/>
      <c r="Z98" s="118"/>
    </row>
    <row r="99" spans="2:26">
      <c r="B99" s="118"/>
      <c r="C99" s="118"/>
      <c r="D99" s="118"/>
      <c r="E99" s="118"/>
      <c r="F99" s="118"/>
      <c r="G99" s="118"/>
      <c r="H99" s="118"/>
      <c r="I99" s="118"/>
      <c r="J99" s="118"/>
      <c r="K99" s="118"/>
      <c r="L99" s="118"/>
      <c r="M99" s="118"/>
      <c r="N99" s="118"/>
      <c r="O99" s="118"/>
      <c r="P99" s="118"/>
      <c r="Q99" s="118"/>
      <c r="R99" s="118"/>
      <c r="S99" s="118"/>
      <c r="T99" s="118"/>
      <c r="U99" s="118"/>
      <c r="V99" s="118"/>
      <c r="W99" s="118"/>
      <c r="X99" s="118"/>
      <c r="Y99" s="118"/>
      <c r="Z99" s="118"/>
    </row>
    <row r="100" spans="2:26">
      <c r="B100" s="118"/>
      <c r="C100" s="118"/>
      <c r="D100" s="118"/>
      <c r="E100" s="118"/>
      <c r="F100" s="118"/>
      <c r="G100" s="118"/>
      <c r="H100" s="118"/>
      <c r="I100" s="118"/>
      <c r="J100" s="118"/>
      <c r="K100" s="118"/>
      <c r="L100" s="118"/>
      <c r="M100" s="118"/>
      <c r="N100" s="118"/>
      <c r="O100" s="118"/>
      <c r="P100" s="118"/>
      <c r="Q100" s="118"/>
      <c r="R100" s="118"/>
      <c r="S100" s="118"/>
      <c r="T100" s="118"/>
      <c r="U100" s="118"/>
      <c r="V100" s="118"/>
      <c r="W100" s="118"/>
      <c r="X100" s="118"/>
      <c r="Y100" s="118"/>
      <c r="Z100" s="118"/>
    </row>
    <row r="101" spans="2:26">
      <c r="B101" s="118"/>
      <c r="C101" s="118"/>
      <c r="D101" s="118"/>
      <c r="E101" s="118"/>
      <c r="F101" s="118"/>
      <c r="G101" s="118"/>
      <c r="H101" s="118"/>
      <c r="I101" s="118"/>
      <c r="J101" s="118"/>
      <c r="K101" s="118"/>
      <c r="L101" s="118"/>
      <c r="M101" s="118"/>
      <c r="N101" s="118"/>
      <c r="O101" s="118"/>
      <c r="P101" s="118"/>
      <c r="Q101" s="118"/>
      <c r="R101" s="118"/>
      <c r="S101" s="118"/>
      <c r="T101" s="118"/>
      <c r="U101" s="118"/>
      <c r="V101" s="118"/>
      <c r="W101" s="118"/>
      <c r="X101" s="118"/>
      <c r="Y101" s="118"/>
      <c r="Z101" s="118"/>
    </row>
    <row r="102" spans="2:26">
      <c r="B102" s="118"/>
      <c r="C102" s="118"/>
      <c r="D102" s="118"/>
      <c r="E102" s="118"/>
      <c r="F102" s="118"/>
      <c r="G102" s="118"/>
      <c r="H102" s="118"/>
      <c r="I102" s="118"/>
      <c r="J102" s="118"/>
      <c r="K102" s="118"/>
      <c r="L102" s="118"/>
      <c r="M102" s="118"/>
      <c r="N102" s="118"/>
      <c r="O102" s="118"/>
      <c r="P102" s="118"/>
      <c r="Q102" s="118"/>
      <c r="R102" s="118"/>
      <c r="S102" s="118"/>
      <c r="T102" s="118"/>
      <c r="U102" s="118"/>
      <c r="V102" s="118"/>
      <c r="W102" s="118"/>
      <c r="X102" s="118"/>
      <c r="Y102" s="118"/>
      <c r="Z102" s="118"/>
    </row>
    <row r="103" spans="2:26">
      <c r="B103" s="118"/>
      <c r="C103" s="118"/>
      <c r="D103" s="118"/>
      <c r="E103" s="118"/>
      <c r="F103" s="118"/>
      <c r="G103" s="118"/>
      <c r="H103" s="118"/>
      <c r="I103" s="118"/>
      <c r="J103" s="118"/>
      <c r="K103" s="118"/>
      <c r="L103" s="118"/>
      <c r="M103" s="118"/>
      <c r="N103" s="118"/>
      <c r="O103" s="118"/>
      <c r="P103" s="118"/>
      <c r="Q103" s="118"/>
      <c r="R103" s="118"/>
      <c r="S103" s="118"/>
      <c r="T103" s="118"/>
      <c r="U103" s="118"/>
      <c r="V103" s="118"/>
      <c r="W103" s="118"/>
      <c r="X103" s="118"/>
      <c r="Y103" s="118"/>
      <c r="Z103" s="118"/>
    </row>
    <row r="104" spans="2:26">
      <c r="B104" s="118"/>
      <c r="C104" s="118"/>
      <c r="D104" s="118"/>
      <c r="E104" s="118"/>
      <c r="F104" s="118"/>
      <c r="G104" s="118"/>
      <c r="H104" s="118"/>
      <c r="I104" s="118"/>
      <c r="J104" s="118"/>
      <c r="K104" s="118"/>
      <c r="L104" s="118"/>
      <c r="M104" s="118"/>
      <c r="N104" s="118"/>
      <c r="O104" s="118"/>
      <c r="P104" s="118"/>
      <c r="Q104" s="118"/>
      <c r="R104" s="118"/>
      <c r="S104" s="118"/>
      <c r="T104" s="118"/>
      <c r="U104" s="118"/>
      <c r="V104" s="118"/>
      <c r="W104" s="118"/>
      <c r="X104" s="118"/>
      <c r="Y104" s="118"/>
      <c r="Z104" s="118"/>
    </row>
    <row r="105" spans="2:26">
      <c r="B105" s="118"/>
      <c r="C105" s="118"/>
      <c r="D105" s="118"/>
      <c r="E105" s="118"/>
      <c r="F105" s="118"/>
      <c r="G105" s="118"/>
      <c r="H105" s="118"/>
      <c r="I105" s="118"/>
      <c r="J105" s="118"/>
      <c r="K105" s="118"/>
      <c r="L105" s="118"/>
      <c r="M105" s="118"/>
      <c r="N105" s="118"/>
      <c r="O105" s="118"/>
      <c r="P105" s="118"/>
      <c r="Q105" s="118"/>
      <c r="R105" s="118"/>
      <c r="S105" s="118"/>
      <c r="T105" s="118"/>
      <c r="U105" s="118"/>
      <c r="V105" s="118"/>
      <c r="W105" s="118"/>
      <c r="X105" s="118"/>
      <c r="Y105" s="118"/>
      <c r="Z105" s="118"/>
    </row>
    <row r="106" spans="2:26">
      <c r="B106" s="118"/>
      <c r="C106" s="118"/>
      <c r="D106" s="118"/>
      <c r="E106" s="118"/>
      <c r="F106" s="118"/>
      <c r="G106" s="118"/>
      <c r="H106" s="118"/>
      <c r="I106" s="118"/>
      <c r="J106" s="118"/>
      <c r="K106" s="118"/>
      <c r="L106" s="118"/>
      <c r="M106" s="118"/>
      <c r="N106" s="118"/>
      <c r="O106" s="118"/>
      <c r="P106" s="118"/>
      <c r="Q106" s="118"/>
      <c r="R106" s="118"/>
      <c r="S106" s="118"/>
      <c r="T106" s="118"/>
      <c r="U106" s="118"/>
      <c r="V106" s="118"/>
      <c r="W106" s="118"/>
      <c r="X106" s="118"/>
      <c r="Y106" s="118"/>
      <c r="Z106" s="118"/>
    </row>
    <row r="107" spans="2:26">
      <c r="B107" s="118"/>
      <c r="C107" s="118"/>
      <c r="D107" s="118"/>
      <c r="E107" s="118"/>
      <c r="F107" s="118"/>
      <c r="G107" s="118"/>
      <c r="H107" s="118"/>
      <c r="I107" s="118"/>
      <c r="J107" s="118"/>
      <c r="K107" s="118"/>
      <c r="L107" s="118"/>
      <c r="M107" s="118"/>
      <c r="N107" s="118"/>
      <c r="O107" s="118"/>
      <c r="P107" s="118"/>
      <c r="Q107" s="118"/>
      <c r="R107" s="118"/>
      <c r="S107" s="118"/>
      <c r="T107" s="118"/>
      <c r="U107" s="118"/>
      <c r="V107" s="118"/>
      <c r="W107" s="118"/>
      <c r="X107" s="118"/>
      <c r="Y107" s="118"/>
      <c r="Z107" s="118"/>
    </row>
    <row r="108" spans="2:26">
      <c r="B108" s="118"/>
      <c r="C108" s="118"/>
      <c r="D108" s="118"/>
      <c r="E108" s="118"/>
      <c r="F108" s="118"/>
      <c r="G108" s="118"/>
      <c r="H108" s="118"/>
      <c r="I108" s="118"/>
      <c r="J108" s="118"/>
      <c r="K108" s="118"/>
      <c r="L108" s="118"/>
      <c r="M108" s="118"/>
      <c r="N108" s="118"/>
      <c r="O108" s="118"/>
      <c r="P108" s="118"/>
      <c r="Q108" s="118"/>
      <c r="R108" s="118"/>
      <c r="S108" s="118"/>
      <c r="T108" s="118"/>
      <c r="U108" s="118"/>
      <c r="V108" s="118"/>
      <c r="W108" s="118"/>
      <c r="X108" s="118"/>
      <c r="Y108" s="118"/>
      <c r="Z108" s="118"/>
    </row>
    <row r="109" spans="2:26">
      <c r="B109" s="118"/>
      <c r="C109" s="118"/>
      <c r="D109" s="118"/>
      <c r="E109" s="118"/>
      <c r="F109" s="118"/>
      <c r="G109" s="118"/>
      <c r="H109" s="118"/>
      <c r="I109" s="118"/>
      <c r="J109" s="118"/>
      <c r="K109" s="118"/>
      <c r="L109" s="118"/>
      <c r="M109" s="118"/>
      <c r="N109" s="118"/>
      <c r="O109" s="118"/>
      <c r="P109" s="118"/>
      <c r="Q109" s="118"/>
      <c r="R109" s="118"/>
      <c r="S109" s="118"/>
      <c r="T109" s="118"/>
      <c r="U109" s="118"/>
      <c r="V109" s="118"/>
      <c r="W109" s="118"/>
      <c r="X109" s="118"/>
      <c r="Y109" s="118"/>
      <c r="Z109" s="118"/>
    </row>
    <row r="110" spans="2:26">
      <c r="B110" s="118"/>
      <c r="C110" s="118"/>
      <c r="D110" s="118"/>
      <c r="E110" s="118"/>
      <c r="F110" s="118"/>
      <c r="G110" s="118"/>
      <c r="H110" s="118"/>
      <c r="I110" s="118"/>
      <c r="J110" s="118"/>
      <c r="K110" s="118"/>
      <c r="L110" s="118"/>
      <c r="M110" s="118"/>
      <c r="N110" s="118"/>
      <c r="O110" s="118"/>
      <c r="P110" s="118"/>
      <c r="Q110" s="118"/>
      <c r="R110" s="118"/>
      <c r="S110" s="118"/>
      <c r="T110" s="118"/>
      <c r="U110" s="118"/>
      <c r="V110" s="118"/>
      <c r="W110" s="118"/>
      <c r="X110" s="118"/>
      <c r="Y110" s="118"/>
      <c r="Z110" s="118"/>
    </row>
    <row r="111" spans="2:26">
      <c r="B111" s="118"/>
      <c r="C111" s="118"/>
      <c r="D111" s="118"/>
      <c r="E111" s="118"/>
      <c r="F111" s="118"/>
      <c r="G111" s="118"/>
      <c r="H111" s="118"/>
      <c r="I111" s="118"/>
      <c r="J111" s="118"/>
      <c r="K111" s="118"/>
      <c r="L111" s="118"/>
      <c r="M111" s="118"/>
      <c r="N111" s="118"/>
      <c r="O111" s="118"/>
      <c r="P111" s="118"/>
      <c r="Q111" s="118"/>
      <c r="R111" s="118"/>
      <c r="S111" s="118"/>
      <c r="T111" s="118"/>
      <c r="U111" s="118"/>
      <c r="V111" s="118"/>
      <c r="W111" s="118"/>
      <c r="X111" s="118"/>
      <c r="Y111" s="118"/>
      <c r="Z111" s="118"/>
    </row>
    <row r="112" spans="2:26">
      <c r="B112" s="118"/>
      <c r="C112" s="118"/>
      <c r="D112" s="118"/>
      <c r="E112" s="118"/>
      <c r="F112" s="118"/>
      <c r="G112" s="118"/>
      <c r="H112" s="118"/>
      <c r="I112" s="118"/>
      <c r="J112" s="118"/>
      <c r="K112" s="118"/>
      <c r="L112" s="118"/>
      <c r="M112" s="118"/>
      <c r="N112" s="118"/>
      <c r="O112" s="118"/>
      <c r="P112" s="118"/>
      <c r="Q112" s="118"/>
      <c r="R112" s="118"/>
      <c r="S112" s="118"/>
      <c r="T112" s="118"/>
      <c r="U112" s="118"/>
      <c r="V112" s="118"/>
      <c r="W112" s="118"/>
      <c r="X112" s="118"/>
      <c r="Y112" s="118"/>
      <c r="Z112" s="118"/>
    </row>
    <row r="113" spans="2:26">
      <c r="B113" s="118"/>
      <c r="C113" s="118"/>
      <c r="D113" s="118"/>
      <c r="E113" s="118"/>
      <c r="F113" s="118"/>
      <c r="G113" s="118"/>
      <c r="H113" s="118"/>
      <c r="I113" s="118"/>
      <c r="J113" s="118"/>
      <c r="K113" s="118"/>
      <c r="L113" s="118"/>
      <c r="M113" s="118"/>
      <c r="N113" s="118"/>
      <c r="O113" s="118"/>
      <c r="P113" s="118"/>
      <c r="Q113" s="118"/>
      <c r="R113" s="118"/>
      <c r="S113" s="118"/>
      <c r="T113" s="118"/>
      <c r="U113" s="118"/>
      <c r="V113" s="118"/>
      <c r="W113" s="118"/>
      <c r="X113" s="118"/>
      <c r="Y113" s="118"/>
      <c r="Z113" s="118"/>
    </row>
    <row r="114" spans="2:26">
      <c r="B114" s="118"/>
      <c r="C114" s="118"/>
      <c r="D114" s="118"/>
      <c r="E114" s="118"/>
      <c r="F114" s="118"/>
      <c r="G114" s="118"/>
      <c r="H114" s="118"/>
      <c r="I114" s="118"/>
      <c r="J114" s="118"/>
      <c r="K114" s="118"/>
      <c r="L114" s="118"/>
      <c r="M114" s="118"/>
      <c r="N114" s="118"/>
      <c r="O114" s="118"/>
      <c r="P114" s="118"/>
      <c r="Q114" s="118"/>
      <c r="R114" s="118"/>
      <c r="S114" s="118"/>
      <c r="T114" s="118"/>
      <c r="U114" s="118"/>
      <c r="V114" s="118"/>
      <c r="W114" s="118"/>
      <c r="X114" s="118"/>
      <c r="Y114" s="118"/>
      <c r="Z114" s="118"/>
    </row>
    <row r="115" spans="2:26">
      <c r="B115" s="118"/>
      <c r="C115" s="118"/>
      <c r="D115" s="118"/>
      <c r="E115" s="118"/>
      <c r="F115" s="118"/>
      <c r="G115" s="118"/>
      <c r="H115" s="118"/>
      <c r="I115" s="118"/>
      <c r="J115" s="118"/>
      <c r="K115" s="118"/>
      <c r="L115" s="118"/>
      <c r="M115" s="118"/>
      <c r="N115" s="118"/>
      <c r="O115" s="118"/>
      <c r="P115" s="118"/>
      <c r="Q115" s="118"/>
      <c r="R115" s="118"/>
      <c r="S115" s="118"/>
      <c r="T115" s="118"/>
      <c r="U115" s="118"/>
      <c r="V115" s="118"/>
      <c r="W115" s="118"/>
      <c r="X115" s="118"/>
      <c r="Y115" s="118"/>
      <c r="Z115" s="118"/>
    </row>
    <row r="116" spans="2:26">
      <c r="B116" s="118"/>
      <c r="C116" s="118"/>
      <c r="D116" s="118"/>
      <c r="E116" s="118"/>
      <c r="F116" s="118"/>
      <c r="G116" s="118"/>
      <c r="H116" s="118"/>
      <c r="I116" s="118"/>
      <c r="J116" s="118"/>
      <c r="K116" s="118"/>
      <c r="L116" s="118"/>
      <c r="M116" s="118"/>
      <c r="N116" s="118"/>
      <c r="O116" s="118"/>
      <c r="P116" s="118"/>
      <c r="Q116" s="118"/>
      <c r="R116" s="118"/>
      <c r="S116" s="118"/>
      <c r="T116" s="118"/>
      <c r="U116" s="118"/>
      <c r="V116" s="118"/>
      <c r="W116" s="118"/>
      <c r="X116" s="118"/>
      <c r="Y116" s="118"/>
      <c r="Z116" s="118"/>
    </row>
    <row r="117" spans="2:26">
      <c r="B117" s="118"/>
      <c r="C117" s="118"/>
      <c r="D117" s="118"/>
      <c r="E117" s="118"/>
      <c r="F117" s="118"/>
      <c r="G117" s="118"/>
      <c r="H117" s="118"/>
      <c r="I117" s="118"/>
      <c r="J117" s="118"/>
      <c r="K117" s="118"/>
      <c r="L117" s="118"/>
      <c r="M117" s="118"/>
      <c r="N117" s="118"/>
      <c r="O117" s="118"/>
      <c r="P117" s="118"/>
      <c r="Q117" s="118"/>
      <c r="R117" s="118"/>
      <c r="S117" s="118"/>
      <c r="T117" s="118"/>
      <c r="U117" s="118"/>
      <c r="V117" s="118"/>
      <c r="W117" s="118"/>
      <c r="X117" s="118"/>
      <c r="Y117" s="118"/>
      <c r="Z117" s="118"/>
    </row>
    <row r="118" spans="2:26">
      <c r="B118" s="118"/>
      <c r="C118" s="118"/>
      <c r="D118" s="118"/>
      <c r="E118" s="118"/>
      <c r="F118" s="118"/>
      <c r="G118" s="118"/>
      <c r="H118" s="118"/>
      <c r="I118" s="118"/>
      <c r="J118" s="118"/>
      <c r="K118" s="118"/>
      <c r="L118" s="118"/>
      <c r="M118" s="118"/>
      <c r="N118" s="118"/>
      <c r="O118" s="118"/>
      <c r="P118" s="118"/>
      <c r="Q118" s="118"/>
      <c r="R118" s="118"/>
      <c r="S118" s="118"/>
      <c r="T118" s="118"/>
      <c r="U118" s="118"/>
      <c r="V118" s="118"/>
      <c r="W118" s="118"/>
      <c r="X118" s="118"/>
      <c r="Y118" s="118"/>
      <c r="Z118" s="118"/>
    </row>
    <row r="119" spans="2:26">
      <c r="B119" s="118"/>
      <c r="C119" s="118"/>
      <c r="D119" s="118"/>
      <c r="E119" s="118"/>
      <c r="F119" s="118"/>
      <c r="G119" s="118"/>
      <c r="H119" s="118"/>
      <c r="I119" s="118"/>
      <c r="J119" s="118"/>
      <c r="K119" s="118"/>
      <c r="L119" s="118"/>
      <c r="M119" s="118"/>
      <c r="N119" s="118"/>
      <c r="O119" s="118"/>
      <c r="P119" s="118"/>
      <c r="Q119" s="118"/>
      <c r="R119" s="118"/>
      <c r="S119" s="118"/>
      <c r="T119" s="118"/>
      <c r="U119" s="118"/>
      <c r="V119" s="118"/>
      <c r="W119" s="118"/>
      <c r="X119" s="118"/>
      <c r="Y119" s="118"/>
      <c r="Z119" s="118"/>
    </row>
    <row r="120" spans="2:26">
      <c r="B120" s="118"/>
      <c r="C120" s="118"/>
      <c r="D120" s="118"/>
      <c r="E120" s="118"/>
      <c r="F120" s="118"/>
      <c r="G120" s="118"/>
      <c r="H120" s="118"/>
      <c r="I120" s="118"/>
      <c r="J120" s="118"/>
      <c r="K120" s="118"/>
      <c r="L120" s="118"/>
      <c r="M120" s="118"/>
      <c r="N120" s="118"/>
      <c r="O120" s="118"/>
      <c r="P120" s="118"/>
      <c r="Q120" s="118"/>
      <c r="R120" s="118"/>
      <c r="S120" s="118"/>
      <c r="T120" s="118"/>
      <c r="U120" s="118"/>
      <c r="V120" s="118"/>
      <c r="W120" s="118"/>
      <c r="X120" s="118"/>
      <c r="Y120" s="118"/>
      <c r="Z120" s="118"/>
    </row>
    <row r="121" spans="2:26">
      <c r="B121" s="118"/>
      <c r="C121" s="118"/>
      <c r="D121" s="118"/>
      <c r="E121" s="118"/>
      <c r="F121" s="118"/>
      <c r="G121" s="118"/>
      <c r="H121" s="118"/>
      <c r="I121" s="118"/>
      <c r="J121" s="118"/>
      <c r="K121" s="118"/>
      <c r="L121" s="118"/>
      <c r="M121" s="118"/>
      <c r="N121" s="118"/>
      <c r="O121" s="118"/>
      <c r="P121" s="118"/>
      <c r="Q121" s="118"/>
      <c r="R121" s="118"/>
      <c r="S121" s="118"/>
      <c r="T121" s="118"/>
      <c r="U121" s="118"/>
      <c r="V121" s="118"/>
      <c r="W121" s="118"/>
      <c r="X121" s="118"/>
      <c r="Y121" s="118"/>
      <c r="Z121" s="118"/>
    </row>
    <row r="122" spans="2:26">
      <c r="B122" s="118"/>
      <c r="C122" s="118"/>
      <c r="D122" s="118"/>
      <c r="E122" s="118"/>
      <c r="F122" s="118"/>
      <c r="G122" s="118"/>
      <c r="H122" s="118"/>
      <c r="I122" s="118"/>
      <c r="J122" s="118"/>
      <c r="K122" s="118"/>
      <c r="L122" s="118"/>
      <c r="M122" s="118"/>
      <c r="N122" s="118"/>
      <c r="O122" s="118"/>
      <c r="P122" s="118"/>
      <c r="Q122" s="118"/>
      <c r="R122" s="118"/>
      <c r="S122" s="118"/>
      <c r="T122" s="118"/>
      <c r="U122" s="118"/>
      <c r="V122" s="118"/>
      <c r="W122" s="118"/>
      <c r="X122" s="118"/>
      <c r="Y122" s="118"/>
      <c r="Z122" s="118"/>
    </row>
    <row r="123" spans="2:26">
      <c r="B123" s="118"/>
      <c r="C123" s="118"/>
      <c r="D123" s="118"/>
      <c r="E123" s="118"/>
      <c r="F123" s="118"/>
      <c r="G123" s="118"/>
      <c r="H123" s="118"/>
      <c r="I123" s="118"/>
      <c r="J123" s="118"/>
      <c r="K123" s="118"/>
      <c r="L123" s="118"/>
      <c r="M123" s="118"/>
      <c r="N123" s="118"/>
      <c r="O123" s="118"/>
      <c r="P123" s="118"/>
      <c r="Q123" s="118"/>
      <c r="R123" s="118"/>
      <c r="S123" s="118"/>
      <c r="T123" s="118"/>
      <c r="U123" s="118"/>
      <c r="V123" s="118"/>
      <c r="W123" s="118"/>
      <c r="X123" s="118"/>
      <c r="Y123" s="118"/>
      <c r="Z123" s="118"/>
    </row>
    <row r="124" spans="2:26">
      <c r="B124" s="118"/>
      <c r="C124" s="118"/>
      <c r="D124" s="118"/>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row>
    <row r="125" spans="2:26">
      <c r="B125" s="118"/>
      <c r="C125" s="118"/>
      <c r="D125" s="118"/>
      <c r="E125" s="118"/>
      <c r="F125" s="118"/>
      <c r="G125" s="118"/>
      <c r="H125" s="118"/>
      <c r="I125" s="118"/>
      <c r="J125" s="118"/>
      <c r="K125" s="118"/>
      <c r="L125" s="118"/>
      <c r="M125" s="118"/>
      <c r="N125" s="118"/>
      <c r="O125" s="118"/>
      <c r="P125" s="118"/>
      <c r="Q125" s="118"/>
      <c r="R125" s="118"/>
      <c r="S125" s="118"/>
      <c r="T125" s="118"/>
      <c r="U125" s="118"/>
      <c r="V125" s="118"/>
      <c r="W125" s="118"/>
      <c r="X125" s="118"/>
      <c r="Y125" s="118"/>
      <c r="Z125" s="118"/>
    </row>
    <row r="126" spans="2:26">
      <c r="B126" s="118"/>
      <c r="C126" s="118"/>
      <c r="D126" s="118"/>
      <c r="E126" s="118"/>
      <c r="F126" s="118"/>
      <c r="G126" s="118"/>
      <c r="H126" s="118"/>
      <c r="I126" s="118"/>
      <c r="J126" s="118"/>
      <c r="K126" s="118"/>
      <c r="L126" s="118"/>
      <c r="M126" s="118"/>
      <c r="N126" s="118"/>
      <c r="O126" s="118"/>
      <c r="P126" s="118"/>
      <c r="Q126" s="118"/>
      <c r="R126" s="118"/>
      <c r="S126" s="118"/>
      <c r="T126" s="118"/>
      <c r="U126" s="118"/>
      <c r="V126" s="118"/>
      <c r="W126" s="118"/>
      <c r="X126" s="118"/>
      <c r="Y126" s="118"/>
      <c r="Z126" s="118"/>
    </row>
    <row r="127" spans="2:26">
      <c r="B127" s="118"/>
      <c r="C127" s="118"/>
      <c r="D127" s="118"/>
      <c r="E127" s="118"/>
      <c r="F127" s="118"/>
      <c r="G127" s="118"/>
      <c r="H127" s="118"/>
      <c r="I127" s="118"/>
      <c r="J127" s="118"/>
      <c r="K127" s="118"/>
      <c r="L127" s="118"/>
      <c r="M127" s="118"/>
      <c r="N127" s="118"/>
      <c r="O127" s="118"/>
      <c r="P127" s="118"/>
      <c r="Q127" s="118"/>
      <c r="R127" s="118"/>
      <c r="S127" s="118"/>
      <c r="T127" s="118"/>
      <c r="U127" s="118"/>
      <c r="V127" s="118"/>
      <c r="W127" s="118"/>
      <c r="X127" s="118"/>
      <c r="Y127" s="118"/>
      <c r="Z127" s="118"/>
    </row>
    <row r="128" spans="2:26">
      <c r="B128" s="118"/>
      <c r="C128" s="118"/>
      <c r="D128" s="118"/>
      <c r="E128" s="118"/>
      <c r="F128" s="118"/>
      <c r="G128" s="118"/>
      <c r="H128" s="118"/>
      <c r="I128" s="118"/>
      <c r="J128" s="118"/>
      <c r="K128" s="118"/>
      <c r="L128" s="118"/>
      <c r="M128" s="118"/>
      <c r="N128" s="118"/>
      <c r="O128" s="118"/>
      <c r="P128" s="118"/>
      <c r="Q128" s="118"/>
      <c r="R128" s="118"/>
      <c r="S128" s="118"/>
      <c r="T128" s="118"/>
      <c r="U128" s="118"/>
      <c r="V128" s="118"/>
      <c r="W128" s="118"/>
      <c r="X128" s="118"/>
      <c r="Y128" s="118"/>
      <c r="Z128" s="118"/>
    </row>
    <row r="129" spans="2:26">
      <c r="B129" s="118"/>
      <c r="C129" s="118"/>
      <c r="D129" s="118"/>
      <c r="E129" s="118"/>
      <c r="F129" s="118"/>
      <c r="G129" s="118"/>
      <c r="H129" s="118"/>
      <c r="I129" s="118"/>
      <c r="J129" s="118"/>
      <c r="K129" s="118"/>
      <c r="L129" s="118"/>
      <c r="M129" s="118"/>
      <c r="N129" s="118"/>
      <c r="O129" s="118"/>
      <c r="P129" s="118"/>
      <c r="Q129" s="118"/>
      <c r="R129" s="118"/>
      <c r="S129" s="118"/>
      <c r="T129" s="118"/>
      <c r="U129" s="118"/>
      <c r="V129" s="118"/>
      <c r="W129" s="118"/>
      <c r="X129" s="118"/>
      <c r="Y129" s="118"/>
      <c r="Z129" s="118"/>
    </row>
    <row r="130" spans="2:26">
      <c r="B130" s="118"/>
      <c r="C130" s="118"/>
      <c r="D130" s="118"/>
      <c r="E130" s="118"/>
      <c r="F130" s="118"/>
      <c r="G130" s="118"/>
      <c r="H130" s="118"/>
      <c r="I130" s="118"/>
      <c r="J130" s="118"/>
      <c r="K130" s="118"/>
      <c r="L130" s="118"/>
      <c r="M130" s="118"/>
      <c r="N130" s="118"/>
      <c r="O130" s="118"/>
      <c r="P130" s="118"/>
      <c r="Q130" s="118"/>
      <c r="R130" s="118"/>
      <c r="S130" s="118"/>
      <c r="T130" s="118"/>
      <c r="U130" s="118"/>
      <c r="V130" s="118"/>
      <c r="W130" s="118"/>
      <c r="X130" s="118"/>
      <c r="Y130" s="118"/>
      <c r="Z130" s="118"/>
    </row>
    <row r="131" spans="2:26">
      <c r="B131" s="118"/>
      <c r="C131" s="118"/>
      <c r="D131" s="118"/>
      <c r="E131" s="118"/>
      <c r="F131" s="118"/>
      <c r="G131" s="118"/>
      <c r="H131" s="118"/>
      <c r="I131" s="118"/>
      <c r="J131" s="118"/>
      <c r="K131" s="118"/>
      <c r="L131" s="118"/>
      <c r="M131" s="118"/>
      <c r="N131" s="118"/>
      <c r="O131" s="118"/>
      <c r="P131" s="118"/>
      <c r="Q131" s="118"/>
      <c r="R131" s="118"/>
      <c r="S131" s="118"/>
      <c r="T131" s="118"/>
      <c r="U131" s="118"/>
      <c r="V131" s="118"/>
      <c r="W131" s="118"/>
      <c r="X131" s="118"/>
      <c r="Y131" s="118"/>
      <c r="Z131" s="118"/>
    </row>
    <row r="132" spans="2:26">
      <c r="B132" s="118"/>
      <c r="C132" s="118"/>
      <c r="D132" s="118"/>
      <c r="E132" s="118"/>
      <c r="F132" s="118"/>
      <c r="G132" s="118"/>
      <c r="H132" s="118"/>
      <c r="I132" s="118"/>
      <c r="J132" s="118"/>
      <c r="K132" s="118"/>
      <c r="L132" s="118"/>
      <c r="M132" s="118"/>
      <c r="N132" s="118"/>
      <c r="O132" s="118"/>
      <c r="P132" s="118"/>
      <c r="Q132" s="118"/>
      <c r="R132" s="118"/>
      <c r="S132" s="118"/>
      <c r="T132" s="118"/>
      <c r="U132" s="118"/>
      <c r="V132" s="118"/>
      <c r="W132" s="118"/>
      <c r="X132" s="118"/>
      <c r="Y132" s="118"/>
      <c r="Z132" s="118"/>
    </row>
    <row r="133" spans="2:26">
      <c r="B133" s="118"/>
      <c r="C133" s="118"/>
      <c r="D133" s="118"/>
      <c r="E133" s="118"/>
      <c r="F133" s="118"/>
      <c r="G133" s="118"/>
      <c r="H133" s="118"/>
      <c r="I133" s="118"/>
      <c r="J133" s="118"/>
      <c r="K133" s="118"/>
      <c r="L133" s="118"/>
      <c r="M133" s="118"/>
      <c r="N133" s="118"/>
      <c r="O133" s="118"/>
      <c r="P133" s="118"/>
      <c r="Q133" s="118"/>
      <c r="R133" s="118"/>
      <c r="S133" s="118"/>
      <c r="T133" s="118"/>
      <c r="U133" s="118"/>
      <c r="V133" s="118"/>
      <c r="W133" s="118"/>
      <c r="X133" s="118"/>
      <c r="Y133" s="118"/>
      <c r="Z133" s="118"/>
    </row>
    <row r="134" spans="2:26">
      <c r="B134" s="118"/>
      <c r="C134" s="118"/>
      <c r="D134" s="118"/>
      <c r="E134" s="118"/>
      <c r="F134" s="118"/>
      <c r="G134" s="118"/>
      <c r="H134" s="118"/>
      <c r="I134" s="118"/>
      <c r="J134" s="118"/>
      <c r="K134" s="118"/>
      <c r="L134" s="118"/>
      <c r="M134" s="118"/>
      <c r="N134" s="118"/>
      <c r="O134" s="118"/>
      <c r="P134" s="118"/>
      <c r="Q134" s="118"/>
      <c r="R134" s="118"/>
      <c r="S134" s="118"/>
      <c r="T134" s="118"/>
      <c r="U134" s="118"/>
      <c r="V134" s="118"/>
      <c r="W134" s="118"/>
      <c r="X134" s="118"/>
      <c r="Y134" s="118"/>
      <c r="Z134" s="118"/>
    </row>
    <row r="135" spans="2:26">
      <c r="B135" s="118"/>
      <c r="C135" s="118"/>
      <c r="D135" s="118"/>
      <c r="E135" s="118"/>
      <c r="F135" s="118"/>
      <c r="G135" s="118"/>
      <c r="H135" s="118"/>
      <c r="I135" s="118"/>
      <c r="J135" s="118"/>
      <c r="K135" s="118"/>
      <c r="L135" s="118"/>
      <c r="M135" s="118"/>
      <c r="N135" s="118"/>
      <c r="O135" s="118"/>
      <c r="P135" s="118"/>
      <c r="Q135" s="118"/>
      <c r="R135" s="118"/>
      <c r="S135" s="118"/>
      <c r="T135" s="118"/>
      <c r="U135" s="118"/>
      <c r="V135" s="118"/>
      <c r="W135" s="118"/>
      <c r="X135" s="118"/>
      <c r="Y135" s="118"/>
      <c r="Z135" s="118"/>
    </row>
    <row r="136" spans="2:26">
      <c r="B136" s="118"/>
      <c r="C136" s="118"/>
      <c r="D136" s="118"/>
      <c r="E136" s="118"/>
      <c r="F136" s="118"/>
      <c r="G136" s="118"/>
      <c r="H136" s="118"/>
      <c r="I136" s="118"/>
      <c r="J136" s="118"/>
      <c r="K136" s="118"/>
      <c r="L136" s="118"/>
      <c r="M136" s="118"/>
      <c r="N136" s="118"/>
      <c r="O136" s="118"/>
      <c r="P136" s="118"/>
      <c r="Q136" s="118"/>
      <c r="R136" s="118"/>
      <c r="S136" s="118"/>
      <c r="T136" s="118"/>
      <c r="U136" s="118"/>
      <c r="V136" s="118"/>
      <c r="W136" s="118"/>
      <c r="X136" s="118"/>
      <c r="Y136" s="118"/>
      <c r="Z136" s="118"/>
    </row>
    <row r="137" spans="2:26">
      <c r="B137" s="118"/>
      <c r="C137" s="120"/>
      <c r="D137" s="118"/>
      <c r="E137" s="118"/>
      <c r="F137" s="118"/>
      <c r="G137" s="118"/>
      <c r="H137" s="118"/>
      <c r="I137" s="118"/>
      <c r="J137" s="118"/>
      <c r="K137" s="118"/>
      <c r="L137" s="118"/>
      <c r="M137" s="118"/>
      <c r="N137" s="118"/>
      <c r="O137" s="118"/>
      <c r="P137" s="118"/>
      <c r="Q137" s="118"/>
      <c r="R137" s="118"/>
      <c r="S137" s="118"/>
      <c r="T137" s="118"/>
      <c r="U137" s="118"/>
      <c r="V137" s="118"/>
      <c r="W137" s="118"/>
      <c r="X137" s="118"/>
      <c r="Y137" s="118"/>
      <c r="Z137" s="118"/>
    </row>
    <row r="138" spans="2:26">
      <c r="B138" s="118"/>
      <c r="C138" s="120"/>
      <c r="D138" s="118"/>
      <c r="E138" s="118"/>
      <c r="F138" s="118"/>
      <c r="G138" s="118"/>
      <c r="H138" s="118"/>
      <c r="I138" s="118"/>
      <c r="J138" s="118"/>
      <c r="K138" s="118"/>
      <c r="L138" s="118"/>
      <c r="M138" s="118"/>
      <c r="N138" s="118"/>
      <c r="O138" s="118"/>
      <c r="P138" s="118"/>
      <c r="Q138" s="118"/>
      <c r="R138" s="118"/>
      <c r="S138" s="118"/>
      <c r="T138" s="118"/>
      <c r="U138" s="118"/>
      <c r="V138" s="118"/>
      <c r="W138" s="118"/>
      <c r="X138" s="118"/>
      <c r="Y138" s="118"/>
      <c r="Z138" s="118"/>
    </row>
    <row r="139" spans="2:26">
      <c r="B139" s="118"/>
      <c r="C139" s="120"/>
      <c r="D139" s="118"/>
      <c r="E139" s="118"/>
      <c r="F139" s="118"/>
      <c r="G139" s="118"/>
      <c r="H139" s="118"/>
      <c r="I139" s="118"/>
      <c r="J139" s="118"/>
      <c r="K139" s="118"/>
      <c r="L139" s="118"/>
      <c r="M139" s="118"/>
      <c r="N139" s="118"/>
      <c r="O139" s="118"/>
      <c r="P139" s="118"/>
      <c r="Q139" s="118"/>
      <c r="R139" s="118"/>
      <c r="S139" s="118"/>
      <c r="T139" s="118"/>
      <c r="U139" s="118"/>
      <c r="V139" s="118"/>
      <c r="W139" s="118"/>
      <c r="X139" s="118"/>
      <c r="Y139" s="118"/>
      <c r="Z139" s="118"/>
    </row>
    <row r="140" spans="2:26">
      <c r="B140" s="118"/>
      <c r="C140" s="120"/>
      <c r="D140" s="118"/>
      <c r="E140" s="118"/>
      <c r="F140" s="118"/>
      <c r="G140" s="118"/>
      <c r="H140" s="118"/>
      <c r="I140" s="118"/>
      <c r="J140" s="118"/>
      <c r="K140" s="118"/>
      <c r="L140" s="118"/>
      <c r="M140" s="118"/>
      <c r="N140" s="118"/>
      <c r="O140" s="118"/>
      <c r="P140" s="118"/>
      <c r="Q140" s="118"/>
      <c r="R140" s="118"/>
      <c r="S140" s="118"/>
      <c r="T140" s="118"/>
      <c r="U140" s="118"/>
      <c r="V140" s="118"/>
      <c r="W140" s="118"/>
      <c r="X140" s="118"/>
      <c r="Y140" s="118"/>
      <c r="Z140" s="118"/>
    </row>
    <row r="141" spans="2:26">
      <c r="B141" s="118"/>
      <c r="C141" s="120"/>
      <c r="D141" s="118"/>
      <c r="E141" s="118"/>
      <c r="F141" s="118"/>
      <c r="G141" s="118"/>
      <c r="H141" s="118"/>
      <c r="I141" s="118"/>
      <c r="J141" s="118"/>
      <c r="K141" s="118"/>
      <c r="L141" s="118"/>
      <c r="M141" s="118"/>
      <c r="N141" s="118"/>
      <c r="O141" s="118"/>
      <c r="P141" s="118"/>
      <c r="Q141" s="118"/>
      <c r="R141" s="118"/>
      <c r="S141" s="118"/>
      <c r="T141" s="118"/>
      <c r="U141" s="118"/>
      <c r="V141" s="118"/>
      <c r="W141" s="118"/>
      <c r="X141" s="118"/>
      <c r="Y141" s="118"/>
      <c r="Z141" s="118"/>
    </row>
    <row r="142" spans="2:26">
      <c r="B142" s="118"/>
      <c r="C142" s="120"/>
      <c r="D142" s="118"/>
      <c r="E142" s="118"/>
      <c r="F142" s="118"/>
      <c r="G142" s="118"/>
      <c r="H142" s="118"/>
      <c r="I142" s="118"/>
      <c r="J142" s="118"/>
      <c r="K142" s="118"/>
      <c r="L142" s="118"/>
      <c r="M142" s="118"/>
      <c r="N142" s="118"/>
      <c r="O142" s="118"/>
      <c r="P142" s="118"/>
      <c r="Q142" s="118"/>
      <c r="R142" s="118"/>
      <c r="S142" s="118"/>
      <c r="T142" s="118"/>
      <c r="U142" s="118"/>
      <c r="V142" s="118"/>
      <c r="W142" s="118"/>
      <c r="X142" s="118"/>
      <c r="Y142" s="118"/>
      <c r="Z142" s="118"/>
    </row>
    <row r="143" spans="2:26">
      <c r="B143" s="118"/>
      <c r="C143" s="118"/>
      <c r="D143" s="118"/>
      <c r="E143" s="118"/>
      <c r="F143" s="118"/>
      <c r="G143" s="118"/>
      <c r="H143" s="118"/>
      <c r="I143" s="118"/>
      <c r="J143" s="118"/>
      <c r="K143" s="118"/>
      <c r="L143" s="118"/>
      <c r="M143" s="118"/>
      <c r="N143" s="118"/>
      <c r="O143" s="118"/>
      <c r="P143" s="118"/>
      <c r="Q143" s="118"/>
      <c r="R143" s="118"/>
      <c r="S143" s="118"/>
      <c r="T143" s="118"/>
      <c r="U143" s="118"/>
      <c r="V143" s="118"/>
      <c r="W143" s="118"/>
      <c r="X143" s="118"/>
      <c r="Y143" s="118"/>
      <c r="Z143" s="118"/>
    </row>
    <row r="144" spans="2:26">
      <c r="B144" s="118"/>
      <c r="C144" s="118"/>
      <c r="D144" s="118"/>
      <c r="E144" s="118"/>
      <c r="F144" s="118"/>
      <c r="G144" s="118"/>
      <c r="H144" s="118"/>
      <c r="I144" s="118"/>
      <c r="J144" s="118"/>
      <c r="K144" s="118"/>
      <c r="L144" s="118"/>
      <c r="M144" s="118"/>
      <c r="N144" s="118"/>
      <c r="O144" s="118"/>
      <c r="P144" s="118"/>
      <c r="Q144" s="118"/>
      <c r="R144" s="118"/>
      <c r="S144" s="118"/>
      <c r="T144" s="118"/>
      <c r="U144" s="118"/>
      <c r="V144" s="118"/>
      <c r="W144" s="118"/>
      <c r="X144" s="118"/>
      <c r="Y144" s="118"/>
      <c r="Z144" s="118"/>
    </row>
    <row r="145" spans="2:26">
      <c r="B145" s="118"/>
      <c r="C145" s="118"/>
      <c r="D145" s="118"/>
      <c r="E145" s="118"/>
      <c r="F145" s="118"/>
      <c r="G145" s="118"/>
      <c r="H145" s="118"/>
      <c r="I145" s="118"/>
      <c r="J145" s="118"/>
      <c r="K145" s="118"/>
      <c r="L145" s="118"/>
      <c r="M145" s="118"/>
      <c r="N145" s="118"/>
      <c r="O145" s="118"/>
      <c r="P145" s="118"/>
      <c r="Q145" s="118"/>
      <c r="R145" s="118"/>
      <c r="S145" s="118"/>
      <c r="T145" s="118"/>
      <c r="U145" s="118"/>
      <c r="V145" s="118"/>
      <c r="W145" s="118"/>
      <c r="X145" s="118"/>
      <c r="Y145" s="118"/>
      <c r="Z145" s="118"/>
    </row>
    <row r="146" spans="2:26">
      <c r="B146" s="118"/>
      <c r="C146" s="118"/>
      <c r="D146" s="118"/>
      <c r="E146" s="118"/>
      <c r="F146" s="118"/>
      <c r="G146" s="118"/>
      <c r="H146" s="118"/>
      <c r="I146" s="118"/>
      <c r="J146" s="118"/>
      <c r="K146" s="118"/>
      <c r="L146" s="118"/>
      <c r="M146" s="118"/>
      <c r="N146" s="118"/>
      <c r="O146" s="118"/>
      <c r="P146" s="118"/>
      <c r="Q146" s="118"/>
      <c r="R146" s="118"/>
      <c r="S146" s="118"/>
      <c r="T146" s="118"/>
      <c r="U146" s="118"/>
      <c r="V146" s="118"/>
      <c r="W146" s="118"/>
      <c r="X146" s="118"/>
      <c r="Y146" s="118"/>
      <c r="Z146" s="118"/>
    </row>
    <row r="147" spans="2:26">
      <c r="B147" s="118"/>
      <c r="C147" s="118"/>
      <c r="D147" s="118"/>
      <c r="E147" s="118"/>
      <c r="F147" s="118"/>
      <c r="G147" s="118"/>
      <c r="H147" s="118"/>
      <c r="I147" s="118"/>
      <c r="J147" s="118"/>
      <c r="K147" s="118"/>
      <c r="L147" s="118"/>
      <c r="M147" s="118"/>
      <c r="N147" s="118"/>
      <c r="O147" s="118"/>
      <c r="P147" s="118"/>
      <c r="Q147" s="118"/>
      <c r="R147" s="118"/>
      <c r="S147" s="118"/>
      <c r="T147" s="118"/>
      <c r="U147" s="118"/>
      <c r="V147" s="118"/>
      <c r="W147" s="118"/>
      <c r="X147" s="118"/>
      <c r="Y147" s="118"/>
      <c r="Z147" s="118"/>
    </row>
    <row r="148" spans="2:26">
      <c r="B148" s="118"/>
      <c r="C148" s="118"/>
      <c r="D148" s="118"/>
      <c r="E148" s="118"/>
      <c r="F148" s="118"/>
      <c r="G148" s="118"/>
      <c r="H148" s="118"/>
      <c r="I148" s="118"/>
      <c r="J148" s="118"/>
      <c r="K148" s="118"/>
      <c r="L148" s="118"/>
      <c r="M148" s="118"/>
      <c r="N148" s="118"/>
      <c r="O148" s="118"/>
      <c r="P148" s="118"/>
      <c r="Q148" s="118"/>
      <c r="R148" s="118"/>
      <c r="S148" s="118"/>
      <c r="T148" s="118"/>
      <c r="U148" s="118"/>
      <c r="V148" s="118"/>
      <c r="W148" s="118"/>
      <c r="X148" s="118"/>
      <c r="Y148" s="118"/>
      <c r="Z148" s="118"/>
    </row>
    <row r="149" spans="2:26">
      <c r="B149" s="118"/>
      <c r="C149" s="118"/>
      <c r="D149" s="118"/>
      <c r="E149" s="118"/>
      <c r="F149" s="118"/>
      <c r="G149" s="118"/>
      <c r="H149" s="118"/>
      <c r="I149" s="118"/>
      <c r="J149" s="118"/>
      <c r="K149" s="118"/>
      <c r="L149" s="118"/>
      <c r="M149" s="118"/>
      <c r="N149" s="118"/>
      <c r="O149" s="118"/>
      <c r="P149" s="118"/>
      <c r="Q149" s="118"/>
      <c r="R149" s="118"/>
      <c r="S149" s="118"/>
      <c r="T149" s="118"/>
      <c r="U149" s="118"/>
      <c r="V149" s="118"/>
      <c r="W149" s="118"/>
      <c r="X149" s="118"/>
      <c r="Y149" s="118"/>
      <c r="Z149" s="118"/>
    </row>
    <row r="150" spans="2:26">
      <c r="B150" s="118"/>
      <c r="C150" s="118"/>
      <c r="D150" s="118"/>
      <c r="E150" s="118"/>
      <c r="F150" s="118"/>
      <c r="G150" s="118"/>
      <c r="H150" s="118"/>
      <c r="I150" s="118"/>
      <c r="J150" s="118"/>
      <c r="K150" s="118"/>
      <c r="L150" s="118"/>
      <c r="M150" s="118"/>
      <c r="N150" s="118"/>
      <c r="O150" s="118"/>
      <c r="P150" s="118"/>
      <c r="Q150" s="118"/>
      <c r="R150" s="118"/>
      <c r="S150" s="118"/>
      <c r="T150" s="118"/>
      <c r="U150" s="118"/>
      <c r="V150" s="118"/>
      <c r="W150" s="118"/>
      <c r="X150" s="118"/>
      <c r="Y150" s="118"/>
      <c r="Z150" s="118"/>
    </row>
    <row r="151" spans="2:26">
      <c r="B151" s="118"/>
      <c r="C151" s="118"/>
      <c r="D151" s="118"/>
      <c r="E151" s="118"/>
      <c r="F151" s="118"/>
      <c r="G151" s="118"/>
      <c r="H151" s="118"/>
      <c r="I151" s="118"/>
      <c r="J151" s="118"/>
      <c r="K151" s="118"/>
      <c r="L151" s="118"/>
      <c r="M151" s="118"/>
      <c r="N151" s="118"/>
      <c r="O151" s="118"/>
      <c r="P151" s="118"/>
      <c r="Q151" s="118"/>
      <c r="R151" s="118"/>
      <c r="S151" s="118"/>
      <c r="T151" s="118"/>
      <c r="U151" s="118"/>
      <c r="V151" s="118"/>
      <c r="W151" s="118"/>
      <c r="X151" s="118"/>
      <c r="Y151" s="118"/>
      <c r="Z151" s="118"/>
    </row>
    <row r="152" spans="2:26">
      <c r="B152" s="118"/>
      <c r="C152" s="118"/>
      <c r="D152" s="118"/>
      <c r="E152" s="118"/>
      <c r="F152" s="118"/>
      <c r="G152" s="118"/>
      <c r="H152" s="118"/>
      <c r="I152" s="118"/>
      <c r="J152" s="118"/>
      <c r="K152" s="118"/>
      <c r="L152" s="118"/>
      <c r="M152" s="118"/>
      <c r="N152" s="118"/>
      <c r="O152" s="118"/>
      <c r="P152" s="118"/>
      <c r="Q152" s="118"/>
      <c r="R152" s="118"/>
      <c r="S152" s="118"/>
      <c r="T152" s="118"/>
      <c r="U152" s="118"/>
      <c r="V152" s="118"/>
      <c r="W152" s="118"/>
      <c r="X152" s="118"/>
      <c r="Y152" s="118"/>
      <c r="Z152" s="118"/>
    </row>
    <row r="153" spans="2:26">
      <c r="B153" s="118"/>
      <c r="C153" s="118"/>
      <c r="D153" s="118"/>
      <c r="E153" s="118"/>
      <c r="F153" s="118"/>
      <c r="G153" s="118"/>
      <c r="H153" s="118"/>
      <c r="I153" s="118"/>
      <c r="J153" s="118"/>
      <c r="K153" s="118"/>
      <c r="L153" s="118"/>
      <c r="M153" s="118"/>
      <c r="N153" s="118"/>
      <c r="O153" s="118"/>
      <c r="P153" s="118"/>
      <c r="Q153" s="118"/>
      <c r="R153" s="118"/>
      <c r="S153" s="118"/>
      <c r="T153" s="118"/>
      <c r="U153" s="118"/>
      <c r="V153" s="118"/>
      <c r="W153" s="118"/>
      <c r="X153" s="118"/>
      <c r="Y153" s="118"/>
      <c r="Z153" s="118"/>
    </row>
    <row r="154" spans="2:26">
      <c r="B154" s="118"/>
      <c r="C154" s="118"/>
      <c r="D154" s="118"/>
      <c r="E154" s="118"/>
      <c r="F154" s="118"/>
      <c r="G154" s="118"/>
      <c r="H154" s="118"/>
      <c r="I154" s="118"/>
      <c r="J154" s="118"/>
      <c r="K154" s="118"/>
      <c r="L154" s="118"/>
      <c r="M154" s="118"/>
      <c r="N154" s="118"/>
      <c r="O154" s="118"/>
      <c r="P154" s="118"/>
      <c r="Q154" s="118"/>
      <c r="R154" s="118"/>
      <c r="S154" s="118"/>
      <c r="T154" s="118"/>
      <c r="U154" s="118"/>
      <c r="V154" s="118"/>
      <c r="W154" s="118"/>
      <c r="X154" s="118"/>
      <c r="Y154" s="118"/>
      <c r="Z154" s="118"/>
    </row>
    <row r="155" spans="2:26">
      <c r="B155" s="118"/>
      <c r="C155" s="118"/>
      <c r="D155" s="118"/>
      <c r="E155" s="118"/>
      <c r="F155" s="118"/>
      <c r="G155" s="118"/>
      <c r="H155" s="118"/>
      <c r="I155" s="118"/>
      <c r="J155" s="118"/>
      <c r="K155" s="118"/>
      <c r="L155" s="118"/>
      <c r="M155" s="118"/>
      <c r="N155" s="118"/>
      <c r="O155" s="118"/>
      <c r="P155" s="118"/>
      <c r="Q155" s="118"/>
      <c r="R155" s="118"/>
      <c r="S155" s="118"/>
      <c r="T155" s="118"/>
      <c r="U155" s="118"/>
      <c r="V155" s="118"/>
      <c r="W155" s="118"/>
      <c r="X155" s="118"/>
      <c r="Y155" s="118"/>
      <c r="Z155" s="118"/>
    </row>
    <row r="156" spans="2:26">
      <c r="B156" s="118"/>
      <c r="C156" s="118"/>
      <c r="D156" s="118"/>
      <c r="E156" s="118"/>
      <c r="F156" s="118"/>
      <c r="G156" s="118"/>
      <c r="H156" s="118"/>
      <c r="I156" s="118"/>
      <c r="J156" s="118"/>
      <c r="K156" s="118"/>
      <c r="L156" s="118"/>
      <c r="M156" s="118"/>
      <c r="N156" s="118"/>
      <c r="O156" s="118"/>
      <c r="P156" s="118"/>
      <c r="Q156" s="118"/>
      <c r="R156" s="118"/>
      <c r="S156" s="118"/>
      <c r="T156" s="118"/>
      <c r="U156" s="118"/>
      <c r="V156" s="118"/>
      <c r="W156" s="118"/>
      <c r="X156" s="118"/>
      <c r="Y156" s="118"/>
      <c r="Z156" s="118"/>
    </row>
    <row r="157" spans="2:26">
      <c r="B157" s="118"/>
      <c r="C157" s="118"/>
      <c r="D157" s="118"/>
      <c r="E157" s="118"/>
      <c r="F157" s="118"/>
      <c r="G157" s="118"/>
      <c r="H157" s="118"/>
      <c r="I157" s="118"/>
      <c r="J157" s="118"/>
      <c r="K157" s="118"/>
      <c r="L157" s="118"/>
      <c r="M157" s="118"/>
      <c r="N157" s="118"/>
      <c r="O157" s="118"/>
      <c r="P157" s="118"/>
      <c r="Q157" s="118"/>
      <c r="R157" s="118"/>
      <c r="S157" s="118"/>
      <c r="T157" s="118"/>
      <c r="U157" s="118"/>
      <c r="V157" s="118"/>
      <c r="W157" s="118"/>
      <c r="X157" s="118"/>
      <c r="Y157" s="118"/>
      <c r="Z157" s="118"/>
    </row>
    <row r="158" spans="2:26">
      <c r="B158" s="118"/>
      <c r="C158" s="118"/>
      <c r="D158" s="118"/>
      <c r="E158" s="118"/>
      <c r="F158" s="118"/>
      <c r="G158" s="118"/>
      <c r="H158" s="118"/>
      <c r="I158" s="118"/>
      <c r="J158" s="118"/>
      <c r="K158" s="118"/>
      <c r="L158" s="118"/>
      <c r="M158" s="118"/>
      <c r="N158" s="118"/>
      <c r="O158" s="118"/>
      <c r="P158" s="118"/>
      <c r="Q158" s="118"/>
      <c r="R158" s="118"/>
      <c r="S158" s="118"/>
      <c r="T158" s="118"/>
      <c r="U158" s="118"/>
      <c r="V158" s="118"/>
      <c r="W158" s="118"/>
      <c r="X158" s="118"/>
      <c r="Y158" s="118"/>
      <c r="Z158" s="118"/>
    </row>
    <row r="159" spans="2:26">
      <c r="B159" s="118"/>
      <c r="C159" s="118"/>
      <c r="D159" s="118"/>
      <c r="E159" s="118"/>
      <c r="F159" s="118"/>
      <c r="G159" s="118"/>
      <c r="H159" s="118"/>
      <c r="I159" s="118"/>
      <c r="J159" s="118"/>
      <c r="K159" s="118"/>
      <c r="L159" s="118"/>
      <c r="M159" s="118"/>
      <c r="N159" s="118"/>
      <c r="O159" s="118"/>
      <c r="P159" s="118"/>
      <c r="Q159" s="118"/>
      <c r="R159" s="118"/>
      <c r="S159" s="118"/>
      <c r="T159" s="118"/>
      <c r="U159" s="118"/>
      <c r="V159" s="118"/>
      <c r="W159" s="118"/>
      <c r="X159" s="118"/>
      <c r="Y159" s="118"/>
      <c r="Z159" s="118"/>
    </row>
    <row r="160" spans="2:26">
      <c r="B160" s="118"/>
      <c r="C160" s="118"/>
      <c r="D160" s="118"/>
      <c r="E160" s="118"/>
      <c r="F160" s="118"/>
      <c r="G160" s="118"/>
      <c r="H160" s="118"/>
      <c r="I160" s="118"/>
      <c r="J160" s="118"/>
      <c r="K160" s="118"/>
      <c r="L160" s="118"/>
      <c r="M160" s="118"/>
      <c r="N160" s="118"/>
      <c r="O160" s="118"/>
      <c r="P160" s="118"/>
      <c r="Q160" s="118"/>
      <c r="R160" s="118"/>
      <c r="S160" s="118"/>
      <c r="T160" s="118"/>
      <c r="U160" s="118"/>
      <c r="V160" s="118"/>
      <c r="W160" s="118"/>
      <c r="X160" s="118"/>
      <c r="Y160" s="118"/>
      <c r="Z160" s="118"/>
    </row>
    <row r="161" spans="2:26">
      <c r="B161" s="118"/>
      <c r="C161" s="118"/>
      <c r="D161" s="118"/>
      <c r="E161" s="118"/>
      <c r="F161" s="118"/>
      <c r="G161" s="118"/>
      <c r="H161" s="118"/>
      <c r="I161" s="118"/>
      <c r="J161" s="118"/>
      <c r="K161" s="118"/>
      <c r="L161" s="118"/>
      <c r="M161" s="118"/>
      <c r="N161" s="118"/>
      <c r="O161" s="118"/>
      <c r="P161" s="118"/>
      <c r="Q161" s="118"/>
      <c r="R161" s="118"/>
      <c r="S161" s="118"/>
      <c r="T161" s="118"/>
      <c r="U161" s="118"/>
      <c r="V161" s="118"/>
      <c r="W161" s="118"/>
      <c r="X161" s="118"/>
      <c r="Y161" s="118"/>
      <c r="Z161" s="118"/>
    </row>
    <row r="162" spans="2:26">
      <c r="B162" s="118"/>
      <c r="C162" s="118"/>
      <c r="D162" s="118"/>
      <c r="E162" s="118"/>
      <c r="F162" s="118"/>
      <c r="G162" s="118"/>
      <c r="H162" s="118"/>
      <c r="I162" s="118"/>
      <c r="J162" s="118"/>
      <c r="K162" s="118"/>
      <c r="L162" s="118"/>
      <c r="M162" s="118"/>
      <c r="N162" s="118"/>
      <c r="O162" s="118"/>
      <c r="P162" s="118"/>
      <c r="Q162" s="118"/>
      <c r="R162" s="118"/>
      <c r="S162" s="118"/>
      <c r="T162" s="118"/>
      <c r="U162" s="118"/>
      <c r="V162" s="118"/>
      <c r="W162" s="118"/>
      <c r="X162" s="118"/>
      <c r="Y162" s="118"/>
      <c r="Z162" s="118"/>
    </row>
    <row r="163" spans="2:26">
      <c r="B163" s="118"/>
      <c r="C163" s="118"/>
      <c r="D163" s="118"/>
      <c r="E163" s="118"/>
      <c r="F163" s="118"/>
      <c r="G163" s="118"/>
      <c r="H163" s="118"/>
      <c r="I163" s="118"/>
      <c r="J163" s="118"/>
      <c r="K163" s="118"/>
      <c r="L163" s="118"/>
      <c r="M163" s="118"/>
      <c r="N163" s="118"/>
      <c r="O163" s="118"/>
      <c r="P163" s="118"/>
      <c r="Q163" s="118"/>
      <c r="R163" s="118"/>
      <c r="S163" s="118"/>
      <c r="T163" s="118"/>
      <c r="U163" s="118"/>
      <c r="V163" s="118"/>
      <c r="W163" s="118"/>
      <c r="X163" s="118"/>
      <c r="Y163" s="118"/>
      <c r="Z163" s="118"/>
    </row>
    <row r="164" spans="2:26">
      <c r="B164" s="118"/>
      <c r="C164" s="118"/>
      <c r="D164" s="118"/>
      <c r="E164" s="118"/>
      <c r="F164" s="118"/>
      <c r="G164" s="118"/>
      <c r="H164" s="118"/>
      <c r="I164" s="118"/>
      <c r="J164" s="118"/>
      <c r="K164" s="118"/>
      <c r="L164" s="118"/>
      <c r="M164" s="118"/>
      <c r="N164" s="118"/>
      <c r="O164" s="118"/>
      <c r="P164" s="118"/>
      <c r="Q164" s="118"/>
      <c r="R164" s="118"/>
      <c r="S164" s="118"/>
      <c r="T164" s="118"/>
      <c r="U164" s="118"/>
      <c r="V164" s="118"/>
      <c r="W164" s="118"/>
      <c r="X164" s="118"/>
      <c r="Y164" s="118"/>
      <c r="Z164" s="118"/>
    </row>
    <row r="165" spans="2:26">
      <c r="B165" s="118"/>
      <c r="C165" s="118"/>
      <c r="D165" s="118"/>
      <c r="E165" s="118"/>
      <c r="F165" s="118"/>
      <c r="G165" s="118"/>
      <c r="H165" s="118"/>
      <c r="I165" s="118"/>
      <c r="J165" s="118"/>
      <c r="K165" s="118"/>
      <c r="L165" s="118"/>
      <c r="M165" s="118"/>
      <c r="N165" s="118"/>
      <c r="O165" s="118"/>
      <c r="P165" s="118"/>
      <c r="Q165" s="118"/>
      <c r="R165" s="118"/>
      <c r="S165" s="118"/>
      <c r="T165" s="118"/>
      <c r="U165" s="118"/>
      <c r="V165" s="118"/>
      <c r="W165" s="118"/>
      <c r="X165" s="118"/>
      <c r="Y165" s="118"/>
      <c r="Z165" s="118"/>
    </row>
    <row r="166" spans="2:26">
      <c r="B166" s="118"/>
      <c r="C166" s="118"/>
      <c r="D166" s="118"/>
      <c r="E166" s="118"/>
      <c r="F166" s="118"/>
      <c r="G166" s="118"/>
      <c r="H166" s="118"/>
      <c r="I166" s="118"/>
      <c r="J166" s="118"/>
      <c r="K166" s="118"/>
      <c r="L166" s="118"/>
      <c r="M166" s="118"/>
      <c r="N166" s="118"/>
      <c r="O166" s="118"/>
      <c r="P166" s="118"/>
      <c r="Q166" s="118"/>
      <c r="R166" s="118"/>
      <c r="S166" s="118"/>
      <c r="T166" s="118"/>
      <c r="U166" s="118"/>
      <c r="V166" s="118"/>
      <c r="W166" s="118"/>
      <c r="X166" s="118"/>
      <c r="Y166" s="118"/>
      <c r="Z166" s="118"/>
    </row>
    <row r="167" spans="2:26">
      <c r="B167" s="118"/>
      <c r="C167" s="118"/>
      <c r="D167" s="118"/>
      <c r="E167" s="118"/>
      <c r="F167" s="118"/>
      <c r="G167" s="118"/>
      <c r="H167" s="118"/>
      <c r="I167" s="118"/>
      <c r="J167" s="118"/>
      <c r="K167" s="118"/>
      <c r="L167" s="118"/>
      <c r="M167" s="118"/>
      <c r="N167" s="118"/>
      <c r="O167" s="118"/>
      <c r="P167" s="118"/>
      <c r="Q167" s="118"/>
      <c r="R167" s="118"/>
      <c r="S167" s="118"/>
      <c r="T167" s="118"/>
      <c r="U167" s="118"/>
      <c r="V167" s="118"/>
      <c r="W167" s="118"/>
      <c r="X167" s="118"/>
      <c r="Y167" s="118"/>
      <c r="Z167" s="118"/>
    </row>
    <row r="168" spans="2:26">
      <c r="B168" s="118"/>
      <c r="C168" s="118"/>
      <c r="D168" s="118"/>
      <c r="E168" s="118"/>
      <c r="F168" s="118"/>
      <c r="G168" s="118"/>
      <c r="H168" s="118"/>
      <c r="I168" s="118"/>
      <c r="J168" s="118"/>
      <c r="K168" s="118"/>
      <c r="L168" s="118"/>
      <c r="M168" s="118"/>
      <c r="N168" s="118"/>
      <c r="O168" s="118"/>
      <c r="P168" s="118"/>
      <c r="Q168" s="118"/>
      <c r="R168" s="118"/>
      <c r="S168" s="118"/>
      <c r="T168" s="118"/>
      <c r="U168" s="118"/>
      <c r="V168" s="118"/>
      <c r="W168" s="118"/>
      <c r="X168" s="118"/>
      <c r="Y168" s="118"/>
      <c r="Z168" s="118"/>
    </row>
    <row r="169" spans="2:26">
      <c r="B169" s="118"/>
      <c r="C169" s="118"/>
      <c r="D169" s="118"/>
      <c r="E169" s="118"/>
      <c r="F169" s="118"/>
      <c r="G169" s="118"/>
      <c r="H169" s="118"/>
      <c r="I169" s="118"/>
      <c r="J169" s="118"/>
      <c r="K169" s="118"/>
      <c r="L169" s="118"/>
      <c r="M169" s="118"/>
      <c r="N169" s="118"/>
      <c r="O169" s="118"/>
      <c r="P169" s="118"/>
      <c r="Q169" s="118"/>
      <c r="R169" s="118"/>
      <c r="S169" s="118"/>
      <c r="T169" s="118"/>
      <c r="U169" s="118"/>
      <c r="V169" s="118"/>
      <c r="W169" s="118"/>
      <c r="X169" s="118"/>
      <c r="Y169" s="118"/>
      <c r="Z169" s="118"/>
    </row>
    <row r="170" spans="2:26">
      <c r="B170" s="118"/>
      <c r="C170" s="118"/>
      <c r="D170" s="118"/>
      <c r="E170" s="118"/>
      <c r="F170" s="118"/>
      <c r="G170" s="118"/>
      <c r="H170" s="118"/>
      <c r="I170" s="118"/>
      <c r="J170" s="118"/>
      <c r="K170" s="118"/>
      <c r="L170" s="118"/>
      <c r="M170" s="118"/>
      <c r="N170" s="118"/>
      <c r="O170" s="118"/>
      <c r="P170" s="118"/>
      <c r="Q170" s="118"/>
      <c r="R170" s="118"/>
      <c r="S170" s="118"/>
      <c r="T170" s="118"/>
      <c r="U170" s="118"/>
      <c r="V170" s="118"/>
      <c r="W170" s="118"/>
      <c r="X170" s="118"/>
      <c r="Y170" s="118"/>
      <c r="Z170" s="118"/>
    </row>
    <row r="171" spans="2:26">
      <c r="B171" s="118"/>
      <c r="C171" s="118"/>
      <c r="D171" s="118"/>
      <c r="E171" s="118"/>
      <c r="F171" s="118"/>
      <c r="G171" s="118"/>
      <c r="H171" s="118"/>
      <c r="I171" s="118"/>
      <c r="J171" s="118"/>
      <c r="K171" s="118"/>
      <c r="L171" s="118"/>
      <c r="M171" s="118"/>
      <c r="N171" s="118"/>
      <c r="O171" s="118"/>
      <c r="P171" s="118"/>
      <c r="Q171" s="118"/>
      <c r="R171" s="118"/>
      <c r="S171" s="118"/>
      <c r="T171" s="118"/>
      <c r="U171" s="118"/>
      <c r="V171" s="118"/>
      <c r="W171" s="118"/>
      <c r="X171" s="118"/>
      <c r="Y171" s="118"/>
      <c r="Z171" s="118"/>
    </row>
    <row r="172" spans="2:26">
      <c r="B172" s="118"/>
      <c r="C172" s="118"/>
      <c r="D172" s="118"/>
      <c r="E172" s="118"/>
      <c r="F172" s="118"/>
      <c r="G172" s="118"/>
      <c r="H172" s="118"/>
      <c r="I172" s="118"/>
      <c r="J172" s="118"/>
      <c r="K172" s="118"/>
      <c r="L172" s="118"/>
      <c r="M172" s="118"/>
      <c r="N172" s="118"/>
      <c r="O172" s="118"/>
      <c r="P172" s="118"/>
      <c r="Q172" s="118"/>
      <c r="R172" s="118"/>
      <c r="S172" s="118"/>
      <c r="T172" s="118"/>
      <c r="U172" s="118"/>
      <c r="V172" s="118"/>
      <c r="W172" s="118"/>
      <c r="X172" s="118"/>
      <c r="Y172" s="118"/>
      <c r="Z172" s="118"/>
    </row>
    <row r="173" spans="2:26">
      <c r="B173" s="118"/>
      <c r="C173" s="118"/>
      <c r="D173" s="118"/>
      <c r="E173" s="118"/>
      <c r="F173" s="118"/>
      <c r="G173" s="118"/>
      <c r="H173" s="118"/>
      <c r="I173" s="118"/>
      <c r="J173" s="118"/>
      <c r="K173" s="118"/>
      <c r="L173" s="118"/>
      <c r="M173" s="118"/>
      <c r="N173" s="118"/>
      <c r="O173" s="118"/>
      <c r="P173" s="118"/>
      <c r="Q173" s="118"/>
      <c r="R173" s="118"/>
      <c r="S173" s="118"/>
      <c r="T173" s="118"/>
      <c r="U173" s="118"/>
      <c r="V173" s="118"/>
      <c r="W173" s="118"/>
      <c r="X173" s="118"/>
      <c r="Y173" s="118"/>
      <c r="Z173" s="118"/>
    </row>
    <row r="174" spans="2:26">
      <c r="B174" s="118"/>
      <c r="C174" s="118"/>
      <c r="D174" s="118"/>
      <c r="E174" s="118"/>
      <c r="F174" s="118"/>
      <c r="G174" s="118"/>
      <c r="H174" s="118"/>
      <c r="I174" s="118"/>
      <c r="J174" s="118"/>
      <c r="K174" s="118"/>
      <c r="L174" s="118"/>
      <c r="M174" s="118"/>
      <c r="N174" s="118"/>
      <c r="O174" s="118"/>
      <c r="P174" s="118"/>
      <c r="Q174" s="118"/>
      <c r="R174" s="118"/>
      <c r="S174" s="118"/>
      <c r="T174" s="118"/>
      <c r="U174" s="118"/>
      <c r="V174" s="118"/>
      <c r="W174" s="118"/>
      <c r="X174" s="118"/>
      <c r="Y174" s="118"/>
      <c r="Z174" s="118"/>
    </row>
    <row r="175" spans="2:26">
      <c r="B175" s="118"/>
      <c r="C175" s="118"/>
      <c r="D175" s="118"/>
      <c r="E175" s="118"/>
      <c r="F175" s="118"/>
      <c r="G175" s="118"/>
      <c r="H175" s="118"/>
      <c r="I175" s="118"/>
      <c r="J175" s="118"/>
      <c r="K175" s="118"/>
      <c r="L175" s="118"/>
      <c r="M175" s="118"/>
      <c r="N175" s="118"/>
      <c r="O175" s="118"/>
      <c r="P175" s="118"/>
      <c r="Q175" s="118"/>
      <c r="R175" s="118"/>
      <c r="S175" s="118"/>
      <c r="T175" s="118"/>
      <c r="U175" s="118"/>
      <c r="V175" s="118"/>
      <c r="W175" s="118"/>
      <c r="X175" s="118"/>
      <c r="Y175" s="118"/>
      <c r="Z175" s="118"/>
    </row>
    <row r="176" spans="2:26">
      <c r="B176" s="118"/>
      <c r="C176" s="118"/>
      <c r="D176" s="118"/>
      <c r="E176" s="118"/>
      <c r="F176" s="118"/>
      <c r="G176" s="118"/>
      <c r="H176" s="118"/>
      <c r="I176" s="118"/>
      <c r="J176" s="118"/>
      <c r="K176" s="118"/>
      <c r="L176" s="118"/>
      <c r="M176" s="118"/>
      <c r="N176" s="118"/>
      <c r="O176" s="118"/>
      <c r="P176" s="118"/>
      <c r="Q176" s="118"/>
      <c r="R176" s="118"/>
      <c r="S176" s="118"/>
      <c r="T176" s="118"/>
      <c r="U176" s="118"/>
      <c r="V176" s="118"/>
      <c r="W176" s="118"/>
      <c r="X176" s="118"/>
      <c r="Y176" s="118"/>
      <c r="Z176" s="118"/>
    </row>
    <row r="177" spans="2:26">
      <c r="B177" s="118"/>
      <c r="C177" s="118"/>
      <c r="D177" s="118"/>
      <c r="E177" s="118"/>
      <c r="F177" s="118"/>
      <c r="G177" s="118"/>
      <c r="H177" s="118"/>
      <c r="I177" s="118"/>
      <c r="J177" s="118"/>
      <c r="K177" s="118"/>
      <c r="L177" s="118"/>
      <c r="M177" s="118"/>
      <c r="N177" s="118"/>
      <c r="O177" s="118"/>
      <c r="P177" s="118"/>
      <c r="Q177" s="118"/>
      <c r="R177" s="118"/>
      <c r="S177" s="118"/>
      <c r="T177" s="118"/>
      <c r="U177" s="118"/>
      <c r="V177" s="118"/>
      <c r="W177" s="118"/>
      <c r="X177" s="118"/>
      <c r="Y177" s="118"/>
      <c r="Z177" s="118"/>
    </row>
    <row r="178" spans="2:26">
      <c r="B178" s="118"/>
      <c r="C178" s="118"/>
      <c r="D178" s="118"/>
      <c r="E178" s="118"/>
      <c r="F178" s="118"/>
      <c r="G178" s="118"/>
      <c r="H178" s="118"/>
      <c r="I178" s="118"/>
      <c r="J178" s="118"/>
      <c r="K178" s="118"/>
      <c r="L178" s="118"/>
      <c r="M178" s="118"/>
      <c r="N178" s="118"/>
      <c r="O178" s="118"/>
      <c r="P178" s="118"/>
      <c r="Q178" s="118"/>
      <c r="R178" s="118"/>
      <c r="S178" s="118"/>
      <c r="T178" s="118"/>
      <c r="U178" s="118"/>
      <c r="V178" s="118"/>
      <c r="W178" s="118"/>
      <c r="X178" s="118"/>
      <c r="Y178" s="118"/>
      <c r="Z178" s="118"/>
    </row>
    <row r="179" spans="2:26">
      <c r="B179" s="118"/>
      <c r="C179" s="118"/>
      <c r="D179" s="118"/>
      <c r="E179" s="118"/>
      <c r="F179" s="118"/>
      <c r="G179" s="118"/>
      <c r="H179" s="118"/>
      <c r="I179" s="118"/>
      <c r="J179" s="118"/>
      <c r="K179" s="118"/>
      <c r="L179" s="118"/>
      <c r="M179" s="118"/>
      <c r="N179" s="118"/>
      <c r="O179" s="118"/>
      <c r="P179" s="118"/>
      <c r="Q179" s="118"/>
      <c r="R179" s="118"/>
      <c r="S179" s="118"/>
      <c r="T179" s="118"/>
      <c r="U179" s="118"/>
      <c r="V179" s="118"/>
      <c r="W179" s="118"/>
      <c r="X179" s="118"/>
      <c r="Y179" s="118"/>
      <c r="Z179" s="118"/>
    </row>
    <row r="180" spans="2:26">
      <c r="B180" s="118"/>
      <c r="C180" s="118"/>
      <c r="D180" s="118"/>
      <c r="E180" s="118"/>
      <c r="F180" s="118"/>
      <c r="G180" s="118"/>
      <c r="H180" s="118"/>
      <c r="I180" s="118"/>
      <c r="J180" s="118"/>
      <c r="K180" s="118"/>
      <c r="L180" s="118"/>
      <c r="M180" s="118"/>
      <c r="N180" s="118"/>
      <c r="O180" s="118"/>
      <c r="P180" s="118"/>
      <c r="Q180" s="118"/>
      <c r="R180" s="118"/>
      <c r="S180" s="118"/>
      <c r="T180" s="118"/>
      <c r="U180" s="118"/>
      <c r="V180" s="118"/>
      <c r="W180" s="118"/>
      <c r="X180" s="118"/>
      <c r="Y180" s="118"/>
      <c r="Z180" s="118"/>
    </row>
    <row r="181" spans="2:26">
      <c r="B181" s="118"/>
      <c r="C181" s="118"/>
      <c r="D181" s="118"/>
      <c r="E181" s="118"/>
      <c r="F181" s="118"/>
      <c r="G181" s="118"/>
      <c r="H181" s="118"/>
      <c r="I181" s="118"/>
      <c r="J181" s="118"/>
      <c r="K181" s="118"/>
      <c r="L181" s="118"/>
      <c r="M181" s="118"/>
      <c r="N181" s="118"/>
      <c r="O181" s="118"/>
      <c r="P181" s="118"/>
      <c r="Q181" s="118"/>
      <c r="R181" s="118"/>
      <c r="S181" s="118"/>
      <c r="T181" s="118"/>
      <c r="U181" s="118"/>
      <c r="V181" s="118"/>
      <c r="W181" s="118"/>
      <c r="X181" s="118"/>
      <c r="Y181" s="118"/>
      <c r="Z181" s="118"/>
    </row>
    <row r="182" spans="2:26">
      <c r="B182" s="118"/>
      <c r="C182" s="118"/>
      <c r="D182" s="118"/>
      <c r="E182" s="118"/>
      <c r="F182" s="118"/>
      <c r="G182" s="118"/>
      <c r="H182" s="118"/>
      <c r="I182" s="118"/>
      <c r="J182" s="118"/>
      <c r="K182" s="118"/>
      <c r="L182" s="118"/>
      <c r="M182" s="118"/>
      <c r="N182" s="118"/>
      <c r="O182" s="118"/>
      <c r="P182" s="118"/>
      <c r="Q182" s="118"/>
      <c r="R182" s="118"/>
      <c r="S182" s="118"/>
      <c r="T182" s="118"/>
      <c r="U182" s="118"/>
      <c r="V182" s="118"/>
      <c r="W182" s="118"/>
      <c r="X182" s="118"/>
      <c r="Y182" s="118"/>
      <c r="Z182" s="118"/>
    </row>
    <row r="183" spans="2:26">
      <c r="B183" s="118"/>
      <c r="C183" s="118"/>
      <c r="D183" s="118"/>
      <c r="E183" s="118"/>
      <c r="F183" s="118"/>
      <c r="G183" s="118"/>
      <c r="H183" s="118"/>
      <c r="I183" s="118"/>
      <c r="J183" s="118"/>
      <c r="K183" s="118"/>
      <c r="L183" s="118"/>
      <c r="M183" s="118"/>
      <c r="N183" s="118"/>
      <c r="O183" s="118"/>
      <c r="P183" s="118"/>
      <c r="Q183" s="118"/>
      <c r="R183" s="118"/>
      <c r="S183" s="118"/>
      <c r="T183" s="118"/>
      <c r="U183" s="118"/>
      <c r="V183" s="118"/>
      <c r="W183" s="118"/>
      <c r="X183" s="118"/>
      <c r="Y183" s="118"/>
      <c r="Z183" s="118"/>
    </row>
    <row r="184" spans="2:26">
      <c r="B184" s="118"/>
      <c r="C184" s="118"/>
      <c r="D184" s="118"/>
      <c r="E184" s="118"/>
      <c r="F184" s="118"/>
      <c r="G184" s="118"/>
      <c r="H184" s="118"/>
      <c r="I184" s="118"/>
      <c r="J184" s="118"/>
      <c r="K184" s="118"/>
      <c r="L184" s="118"/>
      <c r="M184" s="118"/>
      <c r="N184" s="118"/>
      <c r="O184" s="118"/>
      <c r="P184" s="118"/>
      <c r="Q184" s="118"/>
      <c r="R184" s="118"/>
      <c r="S184" s="118"/>
      <c r="T184" s="118"/>
      <c r="U184" s="118"/>
      <c r="V184" s="118"/>
      <c r="W184" s="118"/>
      <c r="X184" s="118"/>
      <c r="Y184" s="118"/>
      <c r="Z184" s="118"/>
    </row>
    <row r="185" spans="2:26">
      <c r="B185" s="118"/>
      <c r="C185" s="118"/>
      <c r="D185" s="118"/>
      <c r="E185" s="118"/>
      <c r="F185" s="118"/>
      <c r="G185" s="118"/>
      <c r="H185" s="118"/>
      <c r="I185" s="118"/>
      <c r="J185" s="118"/>
      <c r="K185" s="118"/>
      <c r="L185" s="118"/>
      <c r="M185" s="118"/>
      <c r="N185" s="118"/>
      <c r="O185" s="118"/>
      <c r="P185" s="118"/>
      <c r="Q185" s="118"/>
      <c r="R185" s="118"/>
      <c r="S185" s="118"/>
      <c r="T185" s="118"/>
      <c r="U185" s="118"/>
      <c r="V185" s="118"/>
      <c r="W185" s="118"/>
      <c r="X185" s="118"/>
      <c r="Y185" s="118"/>
      <c r="Z185" s="118"/>
    </row>
    <row r="186" spans="2:26">
      <c r="B186" s="118"/>
      <c r="C186" s="118"/>
      <c r="D186" s="118"/>
      <c r="E186" s="118"/>
      <c r="F186" s="118"/>
      <c r="G186" s="118"/>
      <c r="H186" s="118"/>
      <c r="I186" s="118"/>
      <c r="J186" s="118"/>
      <c r="K186" s="118"/>
      <c r="L186" s="118"/>
      <c r="M186" s="118"/>
      <c r="N186" s="118"/>
      <c r="O186" s="118"/>
      <c r="P186" s="118"/>
      <c r="Q186" s="118"/>
      <c r="R186" s="118"/>
      <c r="S186" s="118"/>
      <c r="T186" s="118"/>
      <c r="U186" s="118"/>
      <c r="V186" s="118"/>
      <c r="W186" s="118"/>
      <c r="X186" s="118"/>
      <c r="Y186" s="118"/>
      <c r="Z186" s="118"/>
    </row>
    <row r="187" spans="2:26">
      <c r="B187" s="118"/>
      <c r="C187" s="118"/>
      <c r="D187" s="118"/>
      <c r="E187" s="118"/>
      <c r="F187" s="118"/>
      <c r="G187" s="118"/>
      <c r="H187" s="118"/>
      <c r="I187" s="118"/>
      <c r="J187" s="118"/>
      <c r="K187" s="118"/>
      <c r="L187" s="118"/>
      <c r="M187" s="118"/>
      <c r="N187" s="118"/>
      <c r="O187" s="118"/>
      <c r="P187" s="118"/>
      <c r="Q187" s="118"/>
      <c r="R187" s="118"/>
      <c r="S187" s="118"/>
      <c r="T187" s="118"/>
      <c r="U187" s="118"/>
      <c r="V187" s="118"/>
      <c r="W187" s="118"/>
      <c r="X187" s="118"/>
      <c r="Y187" s="118"/>
      <c r="Z187" s="118"/>
    </row>
    <row r="188" spans="2:26">
      <c r="B188" s="118"/>
      <c r="C188" s="118"/>
      <c r="D188" s="118"/>
      <c r="E188" s="118"/>
      <c r="F188" s="118"/>
      <c r="G188" s="118"/>
      <c r="H188" s="118"/>
      <c r="I188" s="118"/>
      <c r="J188" s="118"/>
      <c r="K188" s="118"/>
      <c r="L188" s="118"/>
      <c r="M188" s="118"/>
      <c r="N188" s="118"/>
      <c r="O188" s="118"/>
      <c r="P188" s="118"/>
      <c r="Q188" s="118"/>
      <c r="R188" s="118"/>
      <c r="S188" s="118"/>
      <c r="T188" s="118"/>
      <c r="U188" s="118"/>
      <c r="V188" s="118"/>
      <c r="W188" s="118"/>
      <c r="X188" s="118"/>
      <c r="Y188" s="118"/>
      <c r="Z188" s="118"/>
    </row>
    <row r="189" spans="2:26">
      <c r="B189" s="118"/>
      <c r="C189" s="118"/>
      <c r="D189" s="118"/>
      <c r="E189" s="118"/>
      <c r="F189" s="118"/>
      <c r="G189" s="118"/>
      <c r="H189" s="118"/>
      <c r="I189" s="118"/>
      <c r="J189" s="118"/>
      <c r="K189" s="118"/>
      <c r="L189" s="118"/>
      <c r="M189" s="118"/>
      <c r="N189" s="118"/>
      <c r="O189" s="118"/>
      <c r="P189" s="118"/>
      <c r="Q189" s="118"/>
      <c r="R189" s="118"/>
      <c r="S189" s="118"/>
      <c r="T189" s="118"/>
      <c r="U189" s="118"/>
      <c r="V189" s="118"/>
      <c r="W189" s="118"/>
      <c r="X189" s="118"/>
      <c r="Y189" s="118"/>
      <c r="Z189" s="118"/>
    </row>
    <row r="190" spans="2:26">
      <c r="B190" s="118"/>
      <c r="C190" s="118"/>
      <c r="D190" s="118"/>
      <c r="E190" s="118"/>
      <c r="F190" s="118"/>
      <c r="G190" s="118"/>
      <c r="H190" s="118"/>
      <c r="I190" s="118"/>
      <c r="J190" s="118"/>
      <c r="K190" s="118"/>
      <c r="L190" s="118"/>
      <c r="M190" s="118"/>
      <c r="N190" s="118"/>
      <c r="O190" s="118"/>
      <c r="P190" s="118"/>
      <c r="Q190" s="118"/>
      <c r="R190" s="118"/>
      <c r="S190" s="118"/>
      <c r="T190" s="118"/>
      <c r="U190" s="118"/>
      <c r="V190" s="118"/>
      <c r="W190" s="118"/>
      <c r="X190" s="118"/>
      <c r="Y190" s="118"/>
      <c r="Z190" s="118"/>
    </row>
    <row r="191" spans="2:26">
      <c r="B191" s="118"/>
      <c r="C191" s="118"/>
      <c r="D191" s="118"/>
      <c r="E191" s="118"/>
      <c r="F191" s="118"/>
      <c r="G191" s="118"/>
      <c r="H191" s="118"/>
      <c r="I191" s="118"/>
      <c r="J191" s="118"/>
      <c r="K191" s="118"/>
      <c r="L191" s="118"/>
      <c r="M191" s="118"/>
      <c r="N191" s="118"/>
      <c r="O191" s="118"/>
      <c r="P191" s="118"/>
      <c r="Q191" s="118"/>
      <c r="R191" s="118"/>
      <c r="S191" s="118"/>
      <c r="T191" s="118"/>
      <c r="U191" s="118"/>
      <c r="V191" s="118"/>
      <c r="W191" s="118"/>
      <c r="X191" s="118"/>
      <c r="Y191" s="118"/>
      <c r="Z191" s="118"/>
    </row>
    <row r="192" spans="2:26">
      <c r="B192" s="118"/>
      <c r="C192" s="118"/>
      <c r="D192" s="118"/>
      <c r="E192" s="118"/>
      <c r="F192" s="118"/>
      <c r="G192" s="118"/>
      <c r="H192" s="118"/>
      <c r="I192" s="118"/>
      <c r="J192" s="118"/>
      <c r="K192" s="118"/>
      <c r="L192" s="118"/>
      <c r="M192" s="118"/>
      <c r="N192" s="118"/>
      <c r="O192" s="118"/>
      <c r="P192" s="118"/>
      <c r="Q192" s="118"/>
      <c r="R192" s="118"/>
      <c r="S192" s="118"/>
      <c r="T192" s="118"/>
      <c r="U192" s="118"/>
      <c r="V192" s="118"/>
      <c r="W192" s="118"/>
      <c r="X192" s="118"/>
      <c r="Y192" s="118"/>
      <c r="Z192" s="118"/>
    </row>
    <row r="193" spans="2:41">
      <c r="B193" s="118"/>
      <c r="C193" s="118"/>
      <c r="D193" s="118"/>
      <c r="E193" s="118"/>
      <c r="F193" s="118"/>
      <c r="G193" s="118"/>
      <c r="H193" s="118"/>
      <c r="I193" s="118"/>
      <c r="J193" s="118"/>
      <c r="K193" s="118"/>
      <c r="L193" s="118"/>
      <c r="M193" s="118"/>
      <c r="N193" s="118"/>
      <c r="O193" s="118"/>
      <c r="P193" s="118"/>
      <c r="Q193" s="118"/>
      <c r="R193" s="118"/>
      <c r="S193" s="118"/>
      <c r="T193" s="118"/>
      <c r="U193" s="118"/>
      <c r="V193" s="118"/>
      <c r="W193" s="118"/>
      <c r="X193" s="118"/>
      <c r="Y193" s="118"/>
      <c r="Z193" s="118"/>
      <c r="AN193" s="121"/>
      <c r="AO193" s="122"/>
    </row>
    <row r="194" spans="2:41">
      <c r="B194" s="118"/>
      <c r="C194" s="118"/>
      <c r="D194" s="118"/>
      <c r="E194" s="118"/>
      <c r="F194" s="118"/>
      <c r="G194" s="118"/>
      <c r="H194" s="118"/>
      <c r="I194" s="118"/>
      <c r="J194" s="118"/>
      <c r="K194" s="118"/>
      <c r="L194" s="118"/>
      <c r="M194" s="118"/>
      <c r="N194" s="118"/>
      <c r="O194" s="118"/>
      <c r="P194" s="118"/>
      <c r="Q194" s="118"/>
      <c r="R194" s="118"/>
      <c r="S194" s="118"/>
      <c r="T194" s="118"/>
      <c r="U194" s="118"/>
      <c r="V194" s="118"/>
      <c r="W194" s="118"/>
      <c r="X194" s="118"/>
      <c r="Y194" s="118"/>
      <c r="Z194" s="118"/>
      <c r="AN194" s="121"/>
      <c r="AO194" s="122"/>
    </row>
    <row r="195" spans="2:41">
      <c r="B195" s="118"/>
      <c r="C195" s="118"/>
      <c r="D195" s="118"/>
      <c r="E195" s="118"/>
      <c r="F195" s="118"/>
      <c r="G195" s="118"/>
      <c r="H195" s="118"/>
      <c r="I195" s="118"/>
      <c r="J195" s="118"/>
      <c r="K195" s="118"/>
      <c r="L195" s="118"/>
      <c r="M195" s="118"/>
      <c r="N195" s="118"/>
      <c r="O195" s="118"/>
      <c r="P195" s="118"/>
      <c r="Q195" s="118"/>
      <c r="R195" s="118"/>
      <c r="S195" s="118"/>
      <c r="T195" s="118"/>
      <c r="U195" s="118"/>
      <c r="V195" s="118"/>
      <c r="W195" s="118"/>
      <c r="X195" s="118"/>
      <c r="Y195" s="118"/>
      <c r="Z195" s="118"/>
      <c r="AN195" s="121"/>
      <c r="AO195" s="122"/>
    </row>
    <row r="196" spans="2:41">
      <c r="B196" s="118"/>
      <c r="C196" s="118"/>
      <c r="D196" s="118"/>
      <c r="E196" s="118"/>
      <c r="F196" s="118"/>
      <c r="G196" s="118"/>
      <c r="H196" s="118"/>
      <c r="I196" s="118"/>
      <c r="J196" s="118"/>
      <c r="K196" s="118"/>
      <c r="L196" s="118"/>
      <c r="M196" s="118"/>
      <c r="N196" s="118"/>
      <c r="O196" s="118"/>
      <c r="P196" s="118"/>
      <c r="Q196" s="118"/>
      <c r="R196" s="118"/>
      <c r="S196" s="118"/>
      <c r="T196" s="118"/>
      <c r="U196" s="118"/>
      <c r="V196" s="118"/>
      <c r="W196" s="118"/>
      <c r="X196" s="118"/>
      <c r="Y196" s="118"/>
      <c r="Z196" s="118"/>
      <c r="AN196" s="121"/>
      <c r="AO196" s="122"/>
    </row>
    <row r="197" spans="2:41">
      <c r="B197" s="118"/>
      <c r="C197" s="118"/>
      <c r="D197" s="118"/>
      <c r="E197" s="118"/>
      <c r="F197" s="118"/>
      <c r="G197" s="118"/>
      <c r="H197" s="118"/>
      <c r="I197" s="118"/>
      <c r="J197" s="118"/>
      <c r="K197" s="118"/>
      <c r="L197" s="118"/>
      <c r="M197" s="118"/>
      <c r="N197" s="118"/>
      <c r="O197" s="118"/>
      <c r="P197" s="118"/>
      <c r="Q197" s="118"/>
      <c r="R197" s="118"/>
      <c r="S197" s="118"/>
      <c r="T197" s="118"/>
      <c r="U197" s="118"/>
      <c r="V197" s="118"/>
      <c r="W197" s="118"/>
      <c r="X197" s="118"/>
      <c r="Y197" s="118"/>
      <c r="Z197" s="118"/>
      <c r="AN197" s="121"/>
      <c r="AO197" s="122"/>
    </row>
    <row r="198" spans="2:41">
      <c r="AN198" s="121"/>
      <c r="AO198" s="122"/>
    </row>
    <row r="199" spans="2:41">
      <c r="AN199" s="121"/>
      <c r="AO199" s="122"/>
    </row>
    <row r="200" spans="2:41">
      <c r="AN200" s="121"/>
      <c r="AO200" s="122"/>
    </row>
    <row r="201" spans="2:41">
      <c r="AN201" s="121"/>
      <c r="AO201" s="122"/>
    </row>
    <row r="202" spans="2:41">
      <c r="AN202" s="121"/>
      <c r="AO202" s="122"/>
    </row>
    <row r="203" spans="2:41">
      <c r="AN203" s="121"/>
      <c r="AO203" s="122"/>
    </row>
    <row r="204" spans="2:41">
      <c r="AN204" s="121"/>
      <c r="AO204" s="122"/>
    </row>
    <row r="205" spans="2:41">
      <c r="AN205" s="121"/>
      <c r="AO205" s="122"/>
    </row>
    <row r="206" spans="2:41">
      <c r="AN206" s="121"/>
      <c r="AO206" s="122"/>
    </row>
    <row r="207" spans="2:41">
      <c r="AN207" s="121"/>
      <c r="AO207" s="122"/>
    </row>
    <row r="208" spans="2:41">
      <c r="AN208" s="121"/>
      <c r="AO208" s="122"/>
    </row>
    <row r="209" spans="30:41">
      <c r="AD209" s="144" t="s">
        <v>127</v>
      </c>
      <c r="AE209" s="118"/>
      <c r="AF209" s="118"/>
      <c r="AG209" s="118"/>
      <c r="AH209" s="118"/>
      <c r="AN209" s="121"/>
      <c r="AO209" s="122"/>
    </row>
    <row r="210" spans="30:41">
      <c r="AD210" s="145"/>
      <c r="AE210" s="123"/>
      <c r="AF210" s="123"/>
      <c r="AG210" s="123"/>
      <c r="AH210" s="123"/>
      <c r="AN210" s="121"/>
      <c r="AO210" s="122"/>
    </row>
    <row r="211" spans="30:41">
      <c r="AD211" s="146" t="s">
        <v>128</v>
      </c>
      <c r="AE211" s="146"/>
      <c r="AF211" s="148" t="s">
        <v>129</v>
      </c>
      <c r="AG211" s="149"/>
      <c r="AH211" s="149"/>
      <c r="AN211" s="121"/>
      <c r="AO211" s="122"/>
    </row>
    <row r="212" spans="30:41">
      <c r="AD212" s="147"/>
      <c r="AE212" s="147"/>
      <c r="AF212" s="150"/>
      <c r="AG212" s="150"/>
      <c r="AH212" s="150"/>
      <c r="AN212" s="121"/>
      <c r="AO212" s="122"/>
    </row>
    <row r="213" spans="30:41">
      <c r="AN213" s="121"/>
      <c r="AO213" s="122"/>
    </row>
    <row r="214" spans="30:41">
      <c r="AN214" s="121"/>
      <c r="AO214" s="122"/>
    </row>
    <row r="215" spans="30:41">
      <c r="AN215" s="121"/>
      <c r="AO215" s="122"/>
    </row>
    <row r="216" spans="30:41">
      <c r="AN216" s="121"/>
      <c r="AO216" s="122"/>
    </row>
    <row r="217" spans="30:41">
      <c r="AN217" s="121"/>
      <c r="AO217" s="122"/>
    </row>
    <row r="218" spans="30:41">
      <c r="AN218" s="121"/>
      <c r="AO218" s="122"/>
    </row>
    <row r="219" spans="30:41">
      <c r="AN219" s="121"/>
      <c r="AO219" s="122"/>
    </row>
    <row r="220" spans="30:41">
      <c r="AN220" s="121"/>
      <c r="AO220" s="122"/>
    </row>
    <row r="221" spans="30:41">
      <c r="AN221" s="121"/>
      <c r="AO221" s="122"/>
    </row>
    <row r="222" spans="30:41">
      <c r="AN222" s="121"/>
      <c r="AO222" s="122"/>
    </row>
    <row r="223" spans="30:41">
      <c r="AN223" s="121"/>
      <c r="AO223" s="122"/>
    </row>
    <row r="224" spans="30:41">
      <c r="AN224" s="121"/>
      <c r="AO224" s="122"/>
    </row>
    <row r="225" spans="40:41">
      <c r="AN225" s="121"/>
      <c r="AO225" s="122"/>
    </row>
    <row r="226" spans="40:41">
      <c r="AN226" s="121"/>
      <c r="AO226" s="122"/>
    </row>
    <row r="227" spans="40:41">
      <c r="AN227" s="121"/>
      <c r="AO227" s="122"/>
    </row>
    <row r="228" spans="40:41">
      <c r="AN228" s="121"/>
      <c r="AO228" s="122"/>
    </row>
    <row r="229" spans="40:41">
      <c r="AN229" s="121"/>
      <c r="AO229" s="122"/>
    </row>
  </sheetData>
  <sheetProtection algorithmName="SHA-512" hashValue="oNUICInOIxdZnjqlqL/J+rpBQgRphBDPemtRfNCqpIPKHJwgmyuOSNy+2houKx3aLCYJnTerAVJX0f9T2IzpyA==" saltValue="ANifv5af1Q0kivt3ovrfbw==" spinCount="100000" sheet="1" objects="1" scenarios="1"/>
  <mergeCells count="18">
    <mergeCell ref="AD209:AD210"/>
    <mergeCell ref="AD211:AE212"/>
    <mergeCell ref="AF211:AH212"/>
    <mergeCell ref="N30:N31"/>
    <mergeCell ref="O30:P31"/>
    <mergeCell ref="Q30:R31"/>
    <mergeCell ref="N32:N33"/>
    <mergeCell ref="O32:P33"/>
    <mergeCell ref="Q32:R33"/>
    <mergeCell ref="N34:N35"/>
    <mergeCell ref="O34:P35"/>
    <mergeCell ref="Q34:R35"/>
    <mergeCell ref="N26:N27"/>
    <mergeCell ref="O26:P27"/>
    <mergeCell ref="Q26:R27"/>
    <mergeCell ref="N28:N29"/>
    <mergeCell ref="O28:P29"/>
    <mergeCell ref="Q28:R29"/>
  </mergeCells>
  <phoneticPr fontId="2"/>
  <pageMargins left="0.2" right="0.23622047244094491" top="0.43307086614173229" bottom="0.27559055118110237" header="0.31496062992125984" footer="0.19685039370078741"/>
  <pageSetup paperSize="9" scale="90"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N162"/>
  <sheetViews>
    <sheetView tabSelected="1" zoomScale="90" zoomScaleNormal="90" workbookViewId="0">
      <selection activeCell="AL6" sqref="AL6"/>
    </sheetView>
  </sheetViews>
  <sheetFormatPr defaultRowHeight="18.75"/>
  <cols>
    <col min="1" max="2" width="2.5" style="28" customWidth="1"/>
    <col min="3" max="3" width="4.5" style="28" customWidth="1"/>
    <col min="4" max="6" width="10.75" style="28" customWidth="1"/>
    <col min="7" max="8" width="3.125" customWidth="1"/>
    <col min="9" max="9" width="4.625" customWidth="1"/>
    <col min="10" max="10" width="18.125" customWidth="1"/>
    <col min="11" max="11" width="54.25" customWidth="1"/>
    <col min="12" max="12" width="6.25" customWidth="1"/>
    <col min="13" max="20" width="7" customWidth="1"/>
    <col min="21" max="24" width="5.875" customWidth="1"/>
    <col min="25" max="27" width="6" customWidth="1"/>
    <col min="28" max="30" width="6.75" customWidth="1"/>
    <col min="31" max="37" width="5.875" customWidth="1"/>
    <col min="38" max="40" width="7.125" customWidth="1"/>
  </cols>
  <sheetData>
    <row r="1" spans="3:40">
      <c r="S1" s="60"/>
      <c r="T1" s="61" t="s">
        <v>90</v>
      </c>
      <c r="U1" s="61"/>
      <c r="V1" s="61"/>
      <c r="W1" s="62"/>
      <c r="X1" s="59"/>
      <c r="Y1" s="60"/>
      <c r="Z1" s="61" t="s">
        <v>91</v>
      </c>
      <c r="AA1" s="61"/>
      <c r="AB1" s="61"/>
      <c r="AC1" s="62"/>
    </row>
    <row r="2" spans="3:40">
      <c r="K2" s="1" t="s">
        <v>1</v>
      </c>
      <c r="L2" s="2" t="s">
        <v>1</v>
      </c>
      <c r="M2" t="s">
        <v>2</v>
      </c>
      <c r="O2" s="1" t="s">
        <v>55</v>
      </c>
      <c r="P2" s="15">
        <f>COUNTA(K13:K162)</f>
        <v>31</v>
      </c>
      <c r="S2" s="63">
        <v>4</v>
      </c>
      <c r="T2" s="64" t="s">
        <v>74</v>
      </c>
      <c r="U2" s="65"/>
      <c r="V2" s="66">
        <f>COUNTIF($AF$13:$AF$162,S2)</f>
        <v>19</v>
      </c>
      <c r="W2" s="67">
        <f>V2/$P$2</f>
        <v>0.61290322580645162</v>
      </c>
      <c r="X2" s="59"/>
      <c r="Y2" s="63">
        <v>4</v>
      </c>
      <c r="Z2" s="64" t="s">
        <v>74</v>
      </c>
      <c r="AA2" s="65"/>
      <c r="AB2" s="66">
        <f>COUNTIF($AK$13:$AK$162,Y2)</f>
        <v>12</v>
      </c>
      <c r="AC2" s="67">
        <f>AB2/$P$2</f>
        <v>0.38709677419354838</v>
      </c>
    </row>
    <row r="3" spans="3:40">
      <c r="K3" s="1" t="s">
        <v>24</v>
      </c>
      <c r="L3" s="2" t="s">
        <v>17</v>
      </c>
      <c r="M3" t="s">
        <v>3</v>
      </c>
      <c r="P3">
        <f>COUNTIF($L$13:$L$162,L3)</f>
        <v>11</v>
      </c>
      <c r="Q3" s="11">
        <f>P3/$P$2</f>
        <v>0.35483870967741937</v>
      </c>
      <c r="S3" s="63">
        <v>3</v>
      </c>
      <c r="T3" s="64" t="s">
        <v>76</v>
      </c>
      <c r="U3" s="65"/>
      <c r="V3" s="66">
        <f>COUNTIF($AF$13:$AF$162,S3)</f>
        <v>0</v>
      </c>
      <c r="W3" s="67">
        <f>V3/$P$2</f>
        <v>0</v>
      </c>
      <c r="X3" s="59"/>
      <c r="Y3" s="63">
        <v>3</v>
      </c>
      <c r="Z3" s="64" t="s">
        <v>76</v>
      </c>
      <c r="AA3" s="65"/>
      <c r="AB3" s="66">
        <f>COUNTIF($AK$13:$AK$162,Y3)</f>
        <v>0</v>
      </c>
      <c r="AC3" s="67">
        <f>AB3/$P$2</f>
        <v>0</v>
      </c>
    </row>
    <row r="4" spans="3:40">
      <c r="K4" s="1" t="s">
        <v>25</v>
      </c>
      <c r="L4" s="2" t="s">
        <v>21</v>
      </c>
      <c r="M4" t="s">
        <v>4</v>
      </c>
      <c r="P4">
        <f>COUNTIF($L$13:$L$162,L4)</f>
        <v>13</v>
      </c>
      <c r="Q4" s="11">
        <f>P4/$P$2</f>
        <v>0.41935483870967744</v>
      </c>
      <c r="S4" s="63">
        <v>2</v>
      </c>
      <c r="T4" s="64" t="s">
        <v>77</v>
      </c>
      <c r="U4" s="65"/>
      <c r="V4" s="66">
        <f>COUNTIF($AF$13:$AF$162,S4)</f>
        <v>8</v>
      </c>
      <c r="W4" s="67">
        <f>V4/$P$2</f>
        <v>0.25806451612903225</v>
      </c>
      <c r="X4" s="59"/>
      <c r="Y4" s="63">
        <v>2</v>
      </c>
      <c r="Z4" s="64" t="s">
        <v>77</v>
      </c>
      <c r="AA4" s="65"/>
      <c r="AB4" s="66">
        <f>COUNTIF($AK$13:$AK$162,Y4)</f>
        <v>9</v>
      </c>
      <c r="AC4" s="67">
        <f>AB4/$P$2</f>
        <v>0.29032258064516131</v>
      </c>
    </row>
    <row r="5" spans="3:40">
      <c r="K5" s="1" t="s">
        <v>26</v>
      </c>
      <c r="L5" s="2" t="s">
        <v>22</v>
      </c>
      <c r="M5" t="s">
        <v>5</v>
      </c>
      <c r="P5">
        <f>COUNTIF($L$13:$L$162,L5)</f>
        <v>4</v>
      </c>
      <c r="Q5" s="11">
        <f>P5/$P$2</f>
        <v>0.12903225806451613</v>
      </c>
      <c r="S5" s="63">
        <v>1</v>
      </c>
      <c r="T5" s="64" t="s">
        <v>78</v>
      </c>
      <c r="U5" s="65"/>
      <c r="V5" s="66">
        <f>COUNTIF($AF$13:$AF$162,S5)</f>
        <v>3</v>
      </c>
      <c r="W5" s="67">
        <f>V5/$P$2</f>
        <v>9.6774193548387094E-2</v>
      </c>
      <c r="X5" s="59"/>
      <c r="Y5" s="63">
        <v>1</v>
      </c>
      <c r="Z5" s="64" t="s">
        <v>78</v>
      </c>
      <c r="AA5" s="65"/>
      <c r="AB5" s="66">
        <f>COUNTIF($AK$13:$AK$162,Y5)</f>
        <v>9</v>
      </c>
      <c r="AC5" s="67">
        <f>AB5/$P$2</f>
        <v>0.29032258064516131</v>
      </c>
    </row>
    <row r="6" spans="3:40">
      <c r="K6" s="1" t="s">
        <v>27</v>
      </c>
      <c r="L6" s="2" t="s">
        <v>23</v>
      </c>
      <c r="M6" t="s">
        <v>6</v>
      </c>
      <c r="P6">
        <f>COUNTIF($L$13:$L$162,L6)</f>
        <v>3</v>
      </c>
      <c r="Q6" s="11">
        <f>P6/$P$2</f>
        <v>9.6774193548387094E-2</v>
      </c>
      <c r="S6" s="68">
        <v>0</v>
      </c>
      <c r="T6" s="69" t="s">
        <v>75</v>
      </c>
      <c r="U6" s="70"/>
      <c r="V6" s="71">
        <f>COUNTIF($AF$13:$AF$162,S6)</f>
        <v>1</v>
      </c>
      <c r="W6" s="72">
        <f>V6/$P$2</f>
        <v>3.2258064516129031E-2</v>
      </c>
      <c r="X6" s="59"/>
      <c r="Y6" s="68">
        <v>0</v>
      </c>
      <c r="Z6" s="69" t="s">
        <v>75</v>
      </c>
      <c r="AA6" s="70"/>
      <c r="AB6" s="71">
        <f>COUNTIF($AK$13:$AK$162,Y6)</f>
        <v>1</v>
      </c>
      <c r="AC6" s="72">
        <f>AB6/$P$2</f>
        <v>3.2258064516129031E-2</v>
      </c>
    </row>
    <row r="7" spans="3:40" s="28" customFormat="1">
      <c r="K7" s="1"/>
      <c r="L7" s="27"/>
      <c r="Q7" s="11"/>
      <c r="S7" s="23"/>
      <c r="T7" s="22"/>
      <c r="U7" s="23"/>
      <c r="V7" s="24"/>
      <c r="W7" s="30"/>
      <c r="Y7" s="23"/>
      <c r="Z7" s="22"/>
      <c r="AA7" s="23"/>
      <c r="AB7" s="24"/>
      <c r="AC7" s="30"/>
    </row>
    <row r="8" spans="3:40" s="28" customFormat="1">
      <c r="K8" s="1"/>
      <c r="L8" s="27"/>
      <c r="Q8" s="11"/>
      <c r="S8" s="23"/>
      <c r="T8" s="22"/>
      <c r="U8" s="23"/>
      <c r="V8" s="24"/>
      <c r="W8" s="30"/>
      <c r="Y8" s="23"/>
      <c r="Z8" s="22"/>
      <c r="AA8" s="23"/>
      <c r="AB8" s="24"/>
      <c r="AC8" s="30"/>
    </row>
    <row r="9" spans="3:40">
      <c r="C9" s="113">
        <f>COUNTA(K13:K162)</f>
        <v>31</v>
      </c>
      <c r="D9" s="114" t="s">
        <v>119</v>
      </c>
      <c r="K9" s="1"/>
      <c r="L9" s="1"/>
      <c r="M9" s="55" t="s">
        <v>111</v>
      </c>
      <c r="Q9" s="55" t="s">
        <v>112</v>
      </c>
      <c r="U9" s="12"/>
      <c r="V9" s="12"/>
      <c r="W9" s="12"/>
      <c r="X9" s="12"/>
      <c r="Y9" s="12"/>
      <c r="Z9" s="12"/>
      <c r="AA9" s="12"/>
      <c r="AB9" s="12"/>
      <c r="AC9" s="12"/>
      <c r="AD9" s="12"/>
      <c r="AE9" s="2"/>
      <c r="AF9" s="2"/>
      <c r="AG9" s="2"/>
      <c r="AH9" s="2"/>
      <c r="AI9" s="2"/>
      <c r="AJ9" s="2"/>
      <c r="AK9" s="2"/>
      <c r="AL9" s="2"/>
      <c r="AM9" s="2"/>
    </row>
    <row r="10" spans="3:40">
      <c r="D10" s="57" t="s">
        <v>120</v>
      </c>
      <c r="K10" s="25" t="s">
        <v>113</v>
      </c>
      <c r="L10" s="2"/>
      <c r="M10" s="12" t="s">
        <v>57</v>
      </c>
      <c r="N10" s="12" t="s">
        <v>59</v>
      </c>
      <c r="O10" s="12" t="s">
        <v>61</v>
      </c>
      <c r="P10" s="12" t="s">
        <v>63</v>
      </c>
      <c r="Q10" s="13" t="s">
        <v>17</v>
      </c>
      <c r="R10" s="12" t="s">
        <v>21</v>
      </c>
      <c r="S10" s="12" t="s">
        <v>22</v>
      </c>
      <c r="T10" s="12" t="s">
        <v>23</v>
      </c>
      <c r="U10" s="28"/>
      <c r="V10" s="28"/>
      <c r="W10" s="28"/>
      <c r="X10" s="28"/>
      <c r="Y10" s="28"/>
      <c r="Z10" s="28"/>
      <c r="AA10" s="28"/>
      <c r="AB10" s="9" t="str">
        <f>M10</f>
        <v>イ</v>
      </c>
      <c r="AC10" s="9" t="str">
        <f>N10</f>
        <v>ウ</v>
      </c>
      <c r="AD10" s="9" t="str">
        <f>O10</f>
        <v>エ</v>
      </c>
      <c r="AE10" s="9" t="str">
        <f>P10</f>
        <v>ア</v>
      </c>
      <c r="AF10" s="2"/>
      <c r="AG10" s="18" t="str">
        <f>Q10</f>
        <v>A</v>
      </c>
      <c r="AH10" s="18" t="str">
        <f>R10</f>
        <v>B</v>
      </c>
      <c r="AI10" s="18" t="str">
        <f>S10</f>
        <v>C</v>
      </c>
      <c r="AJ10" s="18" t="str">
        <f>T10</f>
        <v>D</v>
      </c>
    </row>
    <row r="11" spans="3:40">
      <c r="D11" s="57" t="s">
        <v>107</v>
      </c>
      <c r="I11" s="4"/>
      <c r="J11" s="4"/>
      <c r="K11" s="58" t="s">
        <v>54</v>
      </c>
      <c r="L11" s="5"/>
      <c r="M11" s="155" t="s">
        <v>121</v>
      </c>
      <c r="N11" s="155"/>
      <c r="O11" s="155"/>
      <c r="P11" s="155"/>
      <c r="Q11" s="156" t="s">
        <v>122</v>
      </c>
      <c r="R11" s="156"/>
      <c r="S11" s="156"/>
      <c r="T11" s="157"/>
      <c r="U11" s="158" t="s">
        <v>92</v>
      </c>
      <c r="V11" s="159"/>
      <c r="W11" s="159"/>
      <c r="X11" s="160"/>
      <c r="Y11" s="158" t="s">
        <v>99</v>
      </c>
      <c r="Z11" s="159"/>
      <c r="AA11" s="160"/>
      <c r="AB11" s="45">
        <f>AB12/$P$2</f>
        <v>0.967741935483871</v>
      </c>
      <c r="AC11" s="17">
        <f t="shared" ref="AC11:AJ11" si="0">AC12/$P$2</f>
        <v>0.67741935483870963</v>
      </c>
      <c r="AD11" s="17">
        <f t="shared" si="0"/>
        <v>0.67741935483870963</v>
      </c>
      <c r="AE11" s="17">
        <f t="shared" si="0"/>
        <v>0.74193548387096775</v>
      </c>
      <c r="AF11" s="11"/>
      <c r="AG11" s="17">
        <f t="shared" si="0"/>
        <v>0.87096774193548387</v>
      </c>
      <c r="AH11" s="17">
        <f t="shared" si="0"/>
        <v>0.38709677419354838</v>
      </c>
      <c r="AI11" s="17">
        <f t="shared" si="0"/>
        <v>0.67741935483870963</v>
      </c>
      <c r="AJ11" s="17">
        <f t="shared" si="0"/>
        <v>0.4838709677419355</v>
      </c>
      <c r="AL11" s="161" t="s">
        <v>103</v>
      </c>
      <c r="AM11" s="161"/>
      <c r="AN11" s="161"/>
    </row>
    <row r="12" spans="3:40" ht="31.5" customHeight="1">
      <c r="D12" s="36" t="s">
        <v>108</v>
      </c>
      <c r="E12" s="36" t="s">
        <v>109</v>
      </c>
      <c r="F12" s="36" t="s">
        <v>110</v>
      </c>
      <c r="I12" s="6" t="s">
        <v>118</v>
      </c>
      <c r="J12" s="7" t="s">
        <v>117</v>
      </c>
      <c r="K12" s="6" t="s">
        <v>0</v>
      </c>
      <c r="L12" s="7" t="s">
        <v>7</v>
      </c>
      <c r="M12" s="7" t="s">
        <v>9</v>
      </c>
      <c r="N12" s="7" t="s">
        <v>11</v>
      </c>
      <c r="O12" s="7" t="s">
        <v>13</v>
      </c>
      <c r="P12" s="7" t="s">
        <v>15</v>
      </c>
      <c r="Q12" s="7" t="s">
        <v>8</v>
      </c>
      <c r="R12" s="7" t="s">
        <v>10</v>
      </c>
      <c r="S12" s="7" t="s">
        <v>12</v>
      </c>
      <c r="T12" s="16" t="s">
        <v>14</v>
      </c>
      <c r="U12" s="38" t="s">
        <v>93</v>
      </c>
      <c r="V12" s="26" t="s">
        <v>94</v>
      </c>
      <c r="W12" s="26" t="s">
        <v>95</v>
      </c>
      <c r="X12" s="39" t="s">
        <v>96</v>
      </c>
      <c r="Y12" s="48" t="s">
        <v>100</v>
      </c>
      <c r="Z12" s="32" t="s">
        <v>101</v>
      </c>
      <c r="AA12" s="49" t="s">
        <v>102</v>
      </c>
      <c r="AB12" s="46">
        <f>COUNTIF(AB13:AB162,"○")</f>
        <v>30</v>
      </c>
      <c r="AC12" s="9">
        <f t="shared" ref="AC12:AJ12" si="1">COUNTIF(AC13:AC162,"○")</f>
        <v>21</v>
      </c>
      <c r="AD12" s="9">
        <f t="shared" si="1"/>
        <v>21</v>
      </c>
      <c r="AE12" s="9">
        <f t="shared" si="1"/>
        <v>23</v>
      </c>
      <c r="AF12" s="2"/>
      <c r="AG12" s="9">
        <f t="shared" si="1"/>
        <v>27</v>
      </c>
      <c r="AH12" s="9">
        <f t="shared" si="1"/>
        <v>12</v>
      </c>
      <c r="AI12" s="9">
        <f t="shared" si="1"/>
        <v>21</v>
      </c>
      <c r="AJ12" s="9">
        <f t="shared" si="1"/>
        <v>15</v>
      </c>
      <c r="AL12" s="34" t="s">
        <v>104</v>
      </c>
      <c r="AM12" s="34" t="s">
        <v>105</v>
      </c>
      <c r="AN12" s="34" t="s">
        <v>106</v>
      </c>
    </row>
    <row r="13" spans="3:40">
      <c r="C13" s="113">
        <f>C9</f>
        <v>31</v>
      </c>
      <c r="D13" s="28">
        <f>SMALL($AL$13:$AL$162,ROW(G1))</f>
        <v>-3.1800000000000006</v>
      </c>
      <c r="E13" s="28">
        <f>SMALL($AM$13:$AM$162,ROW(G1))</f>
        <v>-0.48</v>
      </c>
      <c r="F13" s="28">
        <f>SMALL($AN$13:$AN$162,ROW(G1))</f>
        <v>-0.10000000000000009</v>
      </c>
      <c r="I13" s="4">
        <v>1</v>
      </c>
      <c r="J13" s="4"/>
      <c r="K13" s="4" t="s">
        <v>28</v>
      </c>
      <c r="L13" s="8" t="s">
        <v>16</v>
      </c>
      <c r="M13" s="4" t="s">
        <v>56</v>
      </c>
      <c r="N13" s="4" t="s">
        <v>58</v>
      </c>
      <c r="O13" s="4" t="s">
        <v>60</v>
      </c>
      <c r="P13" s="4" t="s">
        <v>62</v>
      </c>
      <c r="Q13" s="6" t="s">
        <v>16</v>
      </c>
      <c r="R13" s="6" t="s">
        <v>18</v>
      </c>
      <c r="S13" s="6" t="s">
        <v>19</v>
      </c>
      <c r="T13" s="37" t="s">
        <v>20</v>
      </c>
      <c r="U13" s="40">
        <v>5</v>
      </c>
      <c r="V13" s="31">
        <v>7</v>
      </c>
      <c r="W13" s="31">
        <v>2.5</v>
      </c>
      <c r="X13" s="41">
        <v>3.4</v>
      </c>
      <c r="Y13" s="50">
        <v>8.3800000000000008</v>
      </c>
      <c r="Z13" s="33">
        <v>2.4900000000000002</v>
      </c>
      <c r="AA13" s="51">
        <v>3.36</v>
      </c>
      <c r="AB13" s="47" t="str">
        <f>IF(M13="","",(IF(M13=$M$10,"○","×")))</f>
        <v>○</v>
      </c>
      <c r="AC13" s="14" t="str">
        <f>IF(N13="","",(IF(N13=$N$10,"○","×")))</f>
        <v>○</v>
      </c>
      <c r="AD13" s="14" t="str">
        <f>IF(O13="","",(IF(O13=$O$10,"○","×")))</f>
        <v>○</v>
      </c>
      <c r="AE13" s="14" t="str">
        <f>IF(P13="","",(IF(P13=$P$10,"○","×")))</f>
        <v>○</v>
      </c>
      <c r="AF13" s="14">
        <f t="shared" ref="AF13:AF51" si="2">IF(M13="","",COUNTIF(AB13:AE13,"○"))</f>
        <v>4</v>
      </c>
      <c r="AG13" s="14" t="str">
        <f>IF(Q13="","",(IF(Q13=$Q$10,"○","×")))</f>
        <v>○</v>
      </c>
      <c r="AH13" s="14" t="str">
        <f>IF(R13="","",(IF(R13=$R$10,"○","×")))</f>
        <v>○</v>
      </c>
      <c r="AI13" s="14" t="str">
        <f>IF(S13="","",(IF(S13=$S$10,"○","×")))</f>
        <v>○</v>
      </c>
      <c r="AJ13" s="14" t="str">
        <f>IF(T13="","",(IF(T13=$T$10,"○","×")))</f>
        <v>○</v>
      </c>
      <c r="AK13" s="14">
        <f t="shared" ref="AK13:AK51" si="3">IF(Q13="","",COUNTIF(AG13:AJ13,"○"))</f>
        <v>4</v>
      </c>
      <c r="AL13" s="35">
        <f t="shared" ref="AL13:AL44" si="4">IF(V13="","",(V13-Y13))</f>
        <v>-1.3800000000000008</v>
      </c>
      <c r="AM13" s="35">
        <f t="shared" ref="AM13:AM44" si="5">IF(W13="","",(W13-Z13))</f>
        <v>9.9999999999997868E-3</v>
      </c>
      <c r="AN13" s="35">
        <f t="shared" ref="AN13:AN44" si="6">IF(X13="","",(X13-AA13))</f>
        <v>4.0000000000000036E-2</v>
      </c>
    </row>
    <row r="14" spans="3:40">
      <c r="C14" s="113">
        <f>C13-1</f>
        <v>30</v>
      </c>
      <c r="D14" s="56">
        <f t="shared" ref="D14:D43" si="7">SMALL($AL$13:$AL$162,ROW(G2))</f>
        <v>-3.1099999999999994</v>
      </c>
      <c r="E14" s="56">
        <f t="shared" ref="E14:E43" si="8">SMALL($AM$13:$AM$162,ROW(G2))</f>
        <v>-0.19000000000000039</v>
      </c>
      <c r="F14" s="56">
        <f>SMALL($AN$13:$AN$162,ROW(G2))</f>
        <v>-4.0000000000000036E-2</v>
      </c>
      <c r="I14" s="4">
        <v>2</v>
      </c>
      <c r="J14" s="4"/>
      <c r="K14" s="4" t="s">
        <v>29</v>
      </c>
      <c r="L14" s="8" t="s">
        <v>18</v>
      </c>
      <c r="M14" s="4" t="s">
        <v>56</v>
      </c>
      <c r="N14" s="4" t="s">
        <v>58</v>
      </c>
      <c r="O14" s="4" t="s">
        <v>60</v>
      </c>
      <c r="P14" s="4" t="s">
        <v>62</v>
      </c>
      <c r="Q14" s="6" t="s">
        <v>20</v>
      </c>
      <c r="R14" s="6" t="s">
        <v>16</v>
      </c>
      <c r="S14" s="6" t="s">
        <v>19</v>
      </c>
      <c r="T14" s="37" t="s">
        <v>18</v>
      </c>
      <c r="U14" s="40">
        <v>5</v>
      </c>
      <c r="V14" s="31">
        <v>7</v>
      </c>
      <c r="W14" s="31">
        <v>2.2999999999999998</v>
      </c>
      <c r="X14" s="41">
        <v>3.4</v>
      </c>
      <c r="Y14" s="50">
        <v>8.3800000000000008</v>
      </c>
      <c r="Z14" s="33">
        <v>2.4900000000000002</v>
      </c>
      <c r="AA14" s="51">
        <v>3.38</v>
      </c>
      <c r="AB14" s="47" t="str">
        <f t="shared" ref="AB14:AB77" si="9">IF(M14="","",(IF(M14=$M$10,"○","×")))</f>
        <v>○</v>
      </c>
      <c r="AC14" s="14" t="str">
        <f t="shared" ref="AC14:AC77" si="10">IF(N14="","",(IF(N14=$N$10,"○","×")))</f>
        <v>○</v>
      </c>
      <c r="AD14" s="14" t="str">
        <f t="shared" ref="AD14:AD77" si="11">IF(O14="","",(IF(O14=$O$10,"○","×")))</f>
        <v>○</v>
      </c>
      <c r="AE14" s="14" t="str">
        <f t="shared" ref="AE14:AE77" si="12">IF(P14="","",(IF(P14=$P$10,"○","×")))</f>
        <v>○</v>
      </c>
      <c r="AF14" s="14">
        <f t="shared" si="2"/>
        <v>4</v>
      </c>
      <c r="AG14" s="14" t="str">
        <f t="shared" ref="AG14:AG77" si="13">IF(Q14="","",(IF(Q14=$Q$10,"○","×")))</f>
        <v>×</v>
      </c>
      <c r="AH14" s="14" t="str">
        <f t="shared" ref="AH14:AH77" si="14">IF(R14="","",(IF(R14=$R$10,"○","×")))</f>
        <v>×</v>
      </c>
      <c r="AI14" s="14" t="str">
        <f t="shared" ref="AI14:AI77" si="15">IF(S14="","",(IF(S14=$S$10,"○","×")))</f>
        <v>○</v>
      </c>
      <c r="AJ14" s="14" t="str">
        <f t="shared" ref="AJ14:AJ77" si="16">IF(T14="","",(IF(T14=$T$10,"○","×")))</f>
        <v>×</v>
      </c>
      <c r="AK14" s="14">
        <f t="shared" si="3"/>
        <v>1</v>
      </c>
      <c r="AL14" s="35">
        <f t="shared" si="4"/>
        <v>-1.3800000000000008</v>
      </c>
      <c r="AM14" s="35">
        <f t="shared" si="5"/>
        <v>-0.19000000000000039</v>
      </c>
      <c r="AN14" s="35">
        <f t="shared" si="6"/>
        <v>2.0000000000000018E-2</v>
      </c>
    </row>
    <row r="15" spans="3:40">
      <c r="C15" s="113">
        <f t="shared" ref="C15:C60" si="17">C14-1</f>
        <v>29</v>
      </c>
      <c r="D15" s="56">
        <f t="shared" si="7"/>
        <v>-2.6199999999999992</v>
      </c>
      <c r="E15" s="56">
        <f t="shared" si="8"/>
        <v>-0.10999999999999988</v>
      </c>
      <c r="F15" s="56">
        <f t="shared" ref="F15:F43" si="18">SMALL($AN$13:$AN$162,ROW(G3))</f>
        <v>-3.0000000000000249E-2</v>
      </c>
      <c r="I15" s="4">
        <v>3</v>
      </c>
      <c r="J15" s="4"/>
      <c r="K15" s="4" t="s">
        <v>30</v>
      </c>
      <c r="L15" s="8" t="s">
        <v>18</v>
      </c>
      <c r="M15" s="4" t="s">
        <v>56</v>
      </c>
      <c r="N15" s="4" t="s">
        <v>60</v>
      </c>
      <c r="O15" s="4" t="s">
        <v>58</v>
      </c>
      <c r="P15" s="4" t="s">
        <v>62</v>
      </c>
      <c r="Q15" s="6" t="s">
        <v>16</v>
      </c>
      <c r="R15" s="6" t="s">
        <v>19</v>
      </c>
      <c r="S15" s="6" t="s">
        <v>20</v>
      </c>
      <c r="T15" s="37" t="s">
        <v>18</v>
      </c>
      <c r="U15" s="40">
        <v>2</v>
      </c>
      <c r="V15" s="31">
        <v>5.8</v>
      </c>
      <c r="W15" s="31">
        <v>2.5</v>
      </c>
      <c r="X15" s="41">
        <v>3.04</v>
      </c>
      <c r="Y15" s="50">
        <v>6.12</v>
      </c>
      <c r="Z15" s="33">
        <v>1.89</v>
      </c>
      <c r="AA15" s="51">
        <v>3.04</v>
      </c>
      <c r="AB15" s="47" t="str">
        <f t="shared" si="9"/>
        <v>○</v>
      </c>
      <c r="AC15" s="14" t="str">
        <f t="shared" si="10"/>
        <v>×</v>
      </c>
      <c r="AD15" s="14" t="str">
        <f t="shared" si="11"/>
        <v>×</v>
      </c>
      <c r="AE15" s="14" t="str">
        <f t="shared" si="12"/>
        <v>○</v>
      </c>
      <c r="AF15" s="14">
        <f t="shared" si="2"/>
        <v>2</v>
      </c>
      <c r="AG15" s="14" t="str">
        <f t="shared" si="13"/>
        <v>○</v>
      </c>
      <c r="AH15" s="14" t="str">
        <f t="shared" si="14"/>
        <v>×</v>
      </c>
      <c r="AI15" s="14" t="str">
        <f t="shared" si="15"/>
        <v>×</v>
      </c>
      <c r="AJ15" s="14" t="str">
        <f t="shared" si="16"/>
        <v>×</v>
      </c>
      <c r="AK15" s="14">
        <f t="shared" si="3"/>
        <v>1</v>
      </c>
      <c r="AL15" s="35">
        <f t="shared" si="4"/>
        <v>-0.32000000000000028</v>
      </c>
      <c r="AM15" s="35">
        <f t="shared" si="5"/>
        <v>0.6100000000000001</v>
      </c>
      <c r="AN15" s="35">
        <f t="shared" si="6"/>
        <v>0</v>
      </c>
    </row>
    <row r="16" spans="3:40">
      <c r="C16" s="113">
        <f t="shared" si="17"/>
        <v>28</v>
      </c>
      <c r="D16" s="56">
        <f t="shared" si="7"/>
        <v>-2.42</v>
      </c>
      <c r="E16" s="56">
        <f t="shared" si="8"/>
        <v>-9.0000000000000302E-2</v>
      </c>
      <c r="F16" s="56">
        <f t="shared" si="18"/>
        <v>-1.0000000000000231E-2</v>
      </c>
      <c r="I16" s="4">
        <v>4</v>
      </c>
      <c r="J16" s="4"/>
      <c r="K16" s="4" t="s">
        <v>31</v>
      </c>
      <c r="L16" s="8" t="s">
        <v>19</v>
      </c>
      <c r="M16" s="4" t="s">
        <v>56</v>
      </c>
      <c r="N16" s="4" t="s">
        <v>60</v>
      </c>
      <c r="O16" s="4" t="s">
        <v>62</v>
      </c>
      <c r="P16" s="4" t="s">
        <v>58</v>
      </c>
      <c r="Q16" s="6" t="s">
        <v>16</v>
      </c>
      <c r="R16" s="6" t="s">
        <v>19</v>
      </c>
      <c r="S16" s="6" t="s">
        <v>18</v>
      </c>
      <c r="T16" s="37" t="s">
        <v>20</v>
      </c>
      <c r="U16" s="40">
        <v>5</v>
      </c>
      <c r="V16" s="31">
        <v>8</v>
      </c>
      <c r="W16" s="31">
        <v>2.5</v>
      </c>
      <c r="X16" s="41">
        <v>3.4</v>
      </c>
      <c r="Y16" s="50">
        <v>8.3800000000000008</v>
      </c>
      <c r="Z16" s="33">
        <v>2.4900000000000002</v>
      </c>
      <c r="AA16" s="51">
        <v>3.38</v>
      </c>
      <c r="AB16" s="47" t="str">
        <f t="shared" si="9"/>
        <v>○</v>
      </c>
      <c r="AC16" s="14" t="str">
        <f t="shared" si="10"/>
        <v>×</v>
      </c>
      <c r="AD16" s="14" t="str">
        <f t="shared" si="11"/>
        <v>×</v>
      </c>
      <c r="AE16" s="14" t="str">
        <f t="shared" si="12"/>
        <v>×</v>
      </c>
      <c r="AF16" s="14">
        <f t="shared" si="2"/>
        <v>1</v>
      </c>
      <c r="AG16" s="14" t="str">
        <f t="shared" si="13"/>
        <v>○</v>
      </c>
      <c r="AH16" s="14" t="str">
        <f t="shared" si="14"/>
        <v>×</v>
      </c>
      <c r="AI16" s="14" t="str">
        <f t="shared" si="15"/>
        <v>×</v>
      </c>
      <c r="AJ16" s="14" t="str">
        <f t="shared" si="16"/>
        <v>○</v>
      </c>
      <c r="AK16" s="14">
        <f t="shared" si="3"/>
        <v>2</v>
      </c>
      <c r="AL16" s="35">
        <f t="shared" si="4"/>
        <v>-0.38000000000000078</v>
      </c>
      <c r="AM16" s="35">
        <f t="shared" si="5"/>
        <v>9.9999999999997868E-3</v>
      </c>
      <c r="AN16" s="35">
        <f t="shared" si="6"/>
        <v>2.0000000000000018E-2</v>
      </c>
    </row>
    <row r="17" spans="3:40">
      <c r="C17" s="113">
        <f t="shared" si="17"/>
        <v>27</v>
      </c>
      <c r="D17" s="56">
        <f t="shared" si="7"/>
        <v>-2.3800000000000008</v>
      </c>
      <c r="E17" s="56">
        <f t="shared" si="8"/>
        <v>-9.0000000000000302E-2</v>
      </c>
      <c r="F17" s="56">
        <f t="shared" si="18"/>
        <v>-1.0000000000000231E-2</v>
      </c>
      <c r="I17" s="4">
        <v>5</v>
      </c>
      <c r="J17" s="4"/>
      <c r="K17" s="4" t="s">
        <v>32</v>
      </c>
      <c r="L17" s="8" t="s">
        <v>18</v>
      </c>
      <c r="M17" s="4" t="s">
        <v>56</v>
      </c>
      <c r="N17" s="4" t="s">
        <v>60</v>
      </c>
      <c r="O17" s="4" t="s">
        <v>58</v>
      </c>
      <c r="P17" s="4" t="s">
        <v>62</v>
      </c>
      <c r="Q17" s="6" t="s">
        <v>18</v>
      </c>
      <c r="R17" s="6" t="s">
        <v>19</v>
      </c>
      <c r="S17" s="6" t="s">
        <v>16</v>
      </c>
      <c r="T17" s="37" t="s">
        <v>20</v>
      </c>
      <c r="U17" s="40">
        <v>5</v>
      </c>
      <c r="V17" s="31">
        <v>5.2</v>
      </c>
      <c r="W17" s="31">
        <v>2.5</v>
      </c>
      <c r="X17" s="41">
        <v>3.4</v>
      </c>
      <c r="Y17" s="50">
        <v>8.3800000000000008</v>
      </c>
      <c r="Z17" s="33">
        <v>2.4900000000000002</v>
      </c>
      <c r="AA17" s="51">
        <v>3.38</v>
      </c>
      <c r="AB17" s="47" t="str">
        <f t="shared" si="9"/>
        <v>○</v>
      </c>
      <c r="AC17" s="14" t="str">
        <f t="shared" si="10"/>
        <v>×</v>
      </c>
      <c r="AD17" s="14" t="str">
        <f t="shared" si="11"/>
        <v>×</v>
      </c>
      <c r="AE17" s="14" t="str">
        <f t="shared" si="12"/>
        <v>○</v>
      </c>
      <c r="AF17" s="14">
        <f t="shared" si="2"/>
        <v>2</v>
      </c>
      <c r="AG17" s="14" t="str">
        <f t="shared" si="13"/>
        <v>×</v>
      </c>
      <c r="AH17" s="14" t="str">
        <f t="shared" si="14"/>
        <v>×</v>
      </c>
      <c r="AI17" s="14" t="str">
        <f t="shared" si="15"/>
        <v>×</v>
      </c>
      <c r="AJ17" s="14" t="str">
        <f t="shared" si="16"/>
        <v>○</v>
      </c>
      <c r="AK17" s="14">
        <f t="shared" si="3"/>
        <v>1</v>
      </c>
      <c r="AL17" s="35">
        <f t="shared" si="4"/>
        <v>-3.1800000000000006</v>
      </c>
      <c r="AM17" s="35">
        <f t="shared" si="5"/>
        <v>9.9999999999997868E-3</v>
      </c>
      <c r="AN17" s="35">
        <f t="shared" si="6"/>
        <v>2.0000000000000018E-2</v>
      </c>
    </row>
    <row r="18" spans="3:40">
      <c r="C18" s="113">
        <f t="shared" si="17"/>
        <v>26</v>
      </c>
      <c r="D18" s="56">
        <f t="shared" si="7"/>
        <v>-2.2800000000000011</v>
      </c>
      <c r="E18" s="56">
        <f t="shared" si="8"/>
        <v>-9.0000000000000302E-2</v>
      </c>
      <c r="F18" s="56">
        <f t="shared" si="18"/>
        <v>-9.9999999999997868E-3</v>
      </c>
      <c r="I18" s="4">
        <v>6</v>
      </c>
      <c r="J18" s="4"/>
      <c r="K18" s="4" t="s">
        <v>33</v>
      </c>
      <c r="L18" s="8" t="s">
        <v>16</v>
      </c>
      <c r="M18" s="4" t="s">
        <v>56</v>
      </c>
      <c r="N18" s="4" t="s">
        <v>58</v>
      </c>
      <c r="O18" s="4" t="s">
        <v>60</v>
      </c>
      <c r="P18" s="4" t="s">
        <v>62</v>
      </c>
      <c r="Q18" s="6" t="s">
        <v>16</v>
      </c>
      <c r="R18" s="6" t="s">
        <v>18</v>
      </c>
      <c r="S18" s="6" t="s">
        <v>19</v>
      </c>
      <c r="T18" s="37" t="s">
        <v>20</v>
      </c>
      <c r="U18" s="40">
        <v>5</v>
      </c>
      <c r="V18" s="31">
        <v>6</v>
      </c>
      <c r="W18" s="31">
        <v>2.5</v>
      </c>
      <c r="X18" s="41">
        <v>3.4</v>
      </c>
      <c r="Y18" s="50">
        <v>8.42</v>
      </c>
      <c r="Z18" s="33">
        <v>2.3199999999999998</v>
      </c>
      <c r="AA18" s="51">
        <v>3.39</v>
      </c>
      <c r="AB18" s="47" t="str">
        <f t="shared" si="9"/>
        <v>○</v>
      </c>
      <c r="AC18" s="14" t="str">
        <f t="shared" si="10"/>
        <v>○</v>
      </c>
      <c r="AD18" s="14" t="str">
        <f t="shared" si="11"/>
        <v>○</v>
      </c>
      <c r="AE18" s="14" t="str">
        <f t="shared" si="12"/>
        <v>○</v>
      </c>
      <c r="AF18" s="14">
        <f t="shared" si="2"/>
        <v>4</v>
      </c>
      <c r="AG18" s="14" t="str">
        <f t="shared" si="13"/>
        <v>○</v>
      </c>
      <c r="AH18" s="14" t="str">
        <f t="shared" si="14"/>
        <v>○</v>
      </c>
      <c r="AI18" s="14" t="str">
        <f t="shared" si="15"/>
        <v>○</v>
      </c>
      <c r="AJ18" s="14" t="str">
        <f t="shared" si="16"/>
        <v>○</v>
      </c>
      <c r="AK18" s="14">
        <f t="shared" si="3"/>
        <v>4</v>
      </c>
      <c r="AL18" s="35">
        <f t="shared" si="4"/>
        <v>-2.42</v>
      </c>
      <c r="AM18" s="35">
        <f t="shared" si="5"/>
        <v>0.18000000000000016</v>
      </c>
      <c r="AN18" s="35">
        <f t="shared" si="6"/>
        <v>9.9999999999997868E-3</v>
      </c>
    </row>
    <row r="19" spans="3:40">
      <c r="C19" s="113">
        <f t="shared" si="17"/>
        <v>25</v>
      </c>
      <c r="D19" s="56">
        <f t="shared" si="7"/>
        <v>-1.8800000000000008</v>
      </c>
      <c r="E19" s="56">
        <f t="shared" si="8"/>
        <v>-7.9999999999999627E-2</v>
      </c>
      <c r="F19" s="56">
        <f t="shared" si="18"/>
        <v>0</v>
      </c>
      <c r="I19" s="4">
        <v>7</v>
      </c>
      <c r="J19" s="4"/>
      <c r="K19" s="4" t="s">
        <v>34</v>
      </c>
      <c r="L19" s="8" t="s">
        <v>16</v>
      </c>
      <c r="M19" s="4" t="s">
        <v>56</v>
      </c>
      <c r="N19" s="4" t="s">
        <v>58</v>
      </c>
      <c r="O19" s="4" t="s">
        <v>60</v>
      </c>
      <c r="P19" s="4" t="s">
        <v>62</v>
      </c>
      <c r="Q19" s="6" t="s">
        <v>16</v>
      </c>
      <c r="R19" s="6" t="s">
        <v>20</v>
      </c>
      <c r="S19" s="6" t="s">
        <v>19</v>
      </c>
      <c r="T19" s="37" t="s">
        <v>18</v>
      </c>
      <c r="U19" s="40">
        <v>4</v>
      </c>
      <c r="V19" s="31">
        <v>7</v>
      </c>
      <c r="W19" s="31">
        <v>2.2999999999999998</v>
      </c>
      <c r="X19" s="41">
        <v>3.33</v>
      </c>
      <c r="Y19" s="50">
        <v>8.3800000000000008</v>
      </c>
      <c r="Z19" s="33">
        <v>2.3199999999999998</v>
      </c>
      <c r="AA19" s="51">
        <v>3.33</v>
      </c>
      <c r="AB19" s="47" t="str">
        <f t="shared" si="9"/>
        <v>○</v>
      </c>
      <c r="AC19" s="14" t="str">
        <f t="shared" si="10"/>
        <v>○</v>
      </c>
      <c r="AD19" s="14" t="str">
        <f t="shared" si="11"/>
        <v>○</v>
      </c>
      <c r="AE19" s="14" t="str">
        <f t="shared" si="12"/>
        <v>○</v>
      </c>
      <c r="AF19" s="14">
        <f t="shared" si="2"/>
        <v>4</v>
      </c>
      <c r="AG19" s="14" t="str">
        <f t="shared" si="13"/>
        <v>○</v>
      </c>
      <c r="AH19" s="14" t="str">
        <f t="shared" si="14"/>
        <v>×</v>
      </c>
      <c r="AI19" s="14" t="str">
        <f t="shared" si="15"/>
        <v>○</v>
      </c>
      <c r="AJ19" s="14" t="str">
        <f t="shared" si="16"/>
        <v>×</v>
      </c>
      <c r="AK19" s="14">
        <f t="shared" si="3"/>
        <v>2</v>
      </c>
      <c r="AL19" s="35">
        <f t="shared" si="4"/>
        <v>-1.3800000000000008</v>
      </c>
      <c r="AM19" s="35">
        <f t="shared" si="5"/>
        <v>-2.0000000000000018E-2</v>
      </c>
      <c r="AN19" s="35">
        <f t="shared" si="6"/>
        <v>0</v>
      </c>
    </row>
    <row r="20" spans="3:40">
      <c r="C20" s="113">
        <f t="shared" si="17"/>
        <v>24</v>
      </c>
      <c r="D20" s="56">
        <f t="shared" si="7"/>
        <v>-1.830000000000001</v>
      </c>
      <c r="E20" s="56">
        <f t="shared" si="8"/>
        <v>-7.9999999999999627E-2</v>
      </c>
      <c r="F20" s="56">
        <f t="shared" si="18"/>
        <v>0</v>
      </c>
      <c r="I20" s="4">
        <v>8</v>
      </c>
      <c r="J20" s="4"/>
      <c r="K20" s="4" t="s">
        <v>35</v>
      </c>
      <c r="L20" s="8" t="s">
        <v>18</v>
      </c>
      <c r="M20" s="4" t="s">
        <v>56</v>
      </c>
      <c r="N20" s="4" t="s">
        <v>58</v>
      </c>
      <c r="O20" s="4" t="s">
        <v>60</v>
      </c>
      <c r="P20" s="4" t="s">
        <v>62</v>
      </c>
      <c r="Q20" s="6" t="s">
        <v>16</v>
      </c>
      <c r="R20" s="6" t="s">
        <v>18</v>
      </c>
      <c r="S20" s="6" t="s">
        <v>19</v>
      </c>
      <c r="T20" s="37" t="s">
        <v>20</v>
      </c>
      <c r="U20" s="40">
        <v>4</v>
      </c>
      <c r="V20" s="31">
        <v>6</v>
      </c>
      <c r="W20" s="31">
        <v>2.5</v>
      </c>
      <c r="X20" s="41">
        <v>3.3</v>
      </c>
      <c r="Y20" s="50">
        <v>8.3800000000000008</v>
      </c>
      <c r="Z20" s="33">
        <v>2.3199999999999998</v>
      </c>
      <c r="AA20" s="51">
        <v>3.33</v>
      </c>
      <c r="AB20" s="47" t="str">
        <f t="shared" si="9"/>
        <v>○</v>
      </c>
      <c r="AC20" s="14" t="str">
        <f t="shared" si="10"/>
        <v>○</v>
      </c>
      <c r="AD20" s="14" t="str">
        <f t="shared" si="11"/>
        <v>○</v>
      </c>
      <c r="AE20" s="14" t="str">
        <f t="shared" si="12"/>
        <v>○</v>
      </c>
      <c r="AF20" s="14">
        <f t="shared" si="2"/>
        <v>4</v>
      </c>
      <c r="AG20" s="14" t="str">
        <f t="shared" si="13"/>
        <v>○</v>
      </c>
      <c r="AH20" s="14" t="str">
        <f t="shared" si="14"/>
        <v>○</v>
      </c>
      <c r="AI20" s="14" t="str">
        <f t="shared" si="15"/>
        <v>○</v>
      </c>
      <c r="AJ20" s="14" t="str">
        <f t="shared" si="16"/>
        <v>○</v>
      </c>
      <c r="AK20" s="14">
        <f t="shared" si="3"/>
        <v>4</v>
      </c>
      <c r="AL20" s="35">
        <f t="shared" si="4"/>
        <v>-2.3800000000000008</v>
      </c>
      <c r="AM20" s="35">
        <f t="shared" si="5"/>
        <v>0.18000000000000016</v>
      </c>
      <c r="AN20" s="35">
        <f t="shared" si="6"/>
        <v>-3.0000000000000249E-2</v>
      </c>
    </row>
    <row r="21" spans="3:40">
      <c r="C21" s="113">
        <f t="shared" si="17"/>
        <v>23</v>
      </c>
      <c r="D21" s="56">
        <f t="shared" si="7"/>
        <v>-1.3800000000000008</v>
      </c>
      <c r="E21" s="56">
        <f t="shared" si="8"/>
        <v>-2.0000000000000018E-2</v>
      </c>
      <c r="F21" s="56">
        <f t="shared" si="18"/>
        <v>9.9999999999997868E-3</v>
      </c>
      <c r="I21" s="4">
        <v>9</v>
      </c>
      <c r="J21" s="4"/>
      <c r="K21" s="4" t="s">
        <v>36</v>
      </c>
      <c r="L21" s="8" t="s">
        <v>16</v>
      </c>
      <c r="M21" s="4" t="s">
        <v>56</v>
      </c>
      <c r="N21" s="4" t="s">
        <v>58</v>
      </c>
      <c r="O21" s="4" t="s">
        <v>60</v>
      </c>
      <c r="P21" s="4" t="s">
        <v>62</v>
      </c>
      <c r="Q21" s="6" t="s">
        <v>16</v>
      </c>
      <c r="R21" s="6" t="s">
        <v>20</v>
      </c>
      <c r="S21" s="6" t="s">
        <v>19</v>
      </c>
      <c r="T21" s="37" t="s">
        <v>18</v>
      </c>
      <c r="U21" s="40">
        <v>5</v>
      </c>
      <c r="V21" s="31">
        <v>6.5</v>
      </c>
      <c r="W21" s="31">
        <v>2.4</v>
      </c>
      <c r="X21" s="41">
        <v>3.4</v>
      </c>
      <c r="Y21" s="50">
        <v>8.3800000000000008</v>
      </c>
      <c r="Z21" s="33">
        <v>2.4900000000000002</v>
      </c>
      <c r="AA21" s="51">
        <v>3.37</v>
      </c>
      <c r="AB21" s="47" t="str">
        <f t="shared" si="9"/>
        <v>○</v>
      </c>
      <c r="AC21" s="14" t="str">
        <f t="shared" si="10"/>
        <v>○</v>
      </c>
      <c r="AD21" s="14" t="str">
        <f t="shared" si="11"/>
        <v>○</v>
      </c>
      <c r="AE21" s="14" t="str">
        <f t="shared" si="12"/>
        <v>○</v>
      </c>
      <c r="AF21" s="14">
        <f t="shared" si="2"/>
        <v>4</v>
      </c>
      <c r="AG21" s="14" t="str">
        <f t="shared" si="13"/>
        <v>○</v>
      </c>
      <c r="AH21" s="14" t="str">
        <f t="shared" si="14"/>
        <v>×</v>
      </c>
      <c r="AI21" s="14" t="str">
        <f t="shared" si="15"/>
        <v>○</v>
      </c>
      <c r="AJ21" s="14" t="str">
        <f t="shared" si="16"/>
        <v>×</v>
      </c>
      <c r="AK21" s="14">
        <f t="shared" si="3"/>
        <v>2</v>
      </c>
      <c r="AL21" s="35">
        <f t="shared" si="4"/>
        <v>-1.8800000000000008</v>
      </c>
      <c r="AM21" s="35">
        <f t="shared" si="5"/>
        <v>-9.0000000000000302E-2</v>
      </c>
      <c r="AN21" s="35">
        <f t="shared" si="6"/>
        <v>2.9999999999999805E-2</v>
      </c>
    </row>
    <row r="22" spans="3:40">
      <c r="C22" s="113">
        <f t="shared" si="17"/>
        <v>22</v>
      </c>
      <c r="D22" s="56">
        <f t="shared" si="7"/>
        <v>-1.3800000000000008</v>
      </c>
      <c r="E22" s="56">
        <f t="shared" si="8"/>
        <v>0</v>
      </c>
      <c r="F22" s="56">
        <f t="shared" si="18"/>
        <v>9.9999999999997868E-3</v>
      </c>
      <c r="I22" s="4">
        <v>10</v>
      </c>
      <c r="J22" s="4"/>
      <c r="K22" s="4" t="s">
        <v>37</v>
      </c>
      <c r="L22" s="8" t="s">
        <v>18</v>
      </c>
      <c r="M22" s="4" t="s">
        <v>56</v>
      </c>
      <c r="N22" s="4" t="s">
        <v>60</v>
      </c>
      <c r="O22" s="4" t="s">
        <v>62</v>
      </c>
      <c r="P22" s="4" t="s">
        <v>58</v>
      </c>
      <c r="Q22" s="6" t="s">
        <v>16</v>
      </c>
      <c r="R22" s="6" t="s">
        <v>20</v>
      </c>
      <c r="S22" s="6" t="s">
        <v>18</v>
      </c>
      <c r="T22" s="37" t="s">
        <v>19</v>
      </c>
      <c r="U22" s="40">
        <v>4</v>
      </c>
      <c r="V22" s="31">
        <v>7</v>
      </c>
      <c r="W22" s="31">
        <v>2.4</v>
      </c>
      <c r="X22" s="41">
        <v>3.2</v>
      </c>
      <c r="Y22" s="50">
        <v>7.9</v>
      </c>
      <c r="Z22" s="33">
        <v>2.31</v>
      </c>
      <c r="AA22" s="51">
        <v>3.21</v>
      </c>
      <c r="AB22" s="47" t="str">
        <f t="shared" si="9"/>
        <v>○</v>
      </c>
      <c r="AC22" s="14" t="str">
        <f t="shared" si="10"/>
        <v>×</v>
      </c>
      <c r="AD22" s="14" t="str">
        <f t="shared" si="11"/>
        <v>×</v>
      </c>
      <c r="AE22" s="14" t="str">
        <f t="shared" si="12"/>
        <v>×</v>
      </c>
      <c r="AF22" s="14">
        <f t="shared" si="2"/>
        <v>1</v>
      </c>
      <c r="AG22" s="14" t="str">
        <f t="shared" si="13"/>
        <v>○</v>
      </c>
      <c r="AH22" s="14" t="str">
        <f t="shared" si="14"/>
        <v>×</v>
      </c>
      <c r="AI22" s="14" t="str">
        <f t="shared" si="15"/>
        <v>×</v>
      </c>
      <c r="AJ22" s="14" t="str">
        <f t="shared" si="16"/>
        <v>×</v>
      </c>
      <c r="AK22" s="14">
        <f t="shared" si="3"/>
        <v>1</v>
      </c>
      <c r="AL22" s="35">
        <f t="shared" si="4"/>
        <v>-0.90000000000000036</v>
      </c>
      <c r="AM22" s="35">
        <f t="shared" si="5"/>
        <v>8.9999999999999858E-2</v>
      </c>
      <c r="AN22" s="35">
        <f t="shared" si="6"/>
        <v>-9.9999999999997868E-3</v>
      </c>
    </row>
    <row r="23" spans="3:40">
      <c r="C23" s="113">
        <f t="shared" si="17"/>
        <v>21</v>
      </c>
      <c r="D23" s="56">
        <f t="shared" si="7"/>
        <v>-1.3800000000000008</v>
      </c>
      <c r="E23" s="56">
        <f t="shared" si="8"/>
        <v>9.9999999999997868E-3</v>
      </c>
      <c r="F23" s="56">
        <f t="shared" si="18"/>
        <v>2.0000000000000018E-2</v>
      </c>
      <c r="I23" s="4">
        <v>11</v>
      </c>
      <c r="J23" s="4"/>
      <c r="K23" s="4" t="s">
        <v>30</v>
      </c>
      <c r="L23" s="8" t="s">
        <v>18</v>
      </c>
      <c r="M23" s="4" t="s">
        <v>56</v>
      </c>
      <c r="N23" s="4" t="s">
        <v>58</v>
      </c>
      <c r="O23" s="4" t="s">
        <v>60</v>
      </c>
      <c r="P23" s="4" t="s">
        <v>62</v>
      </c>
      <c r="Q23" s="6" t="s">
        <v>16</v>
      </c>
      <c r="R23" s="6" t="s">
        <v>20</v>
      </c>
      <c r="S23" s="6" t="s">
        <v>19</v>
      </c>
      <c r="T23" s="37" t="s">
        <v>18</v>
      </c>
      <c r="U23" s="40">
        <v>5</v>
      </c>
      <c r="V23" s="31">
        <v>7.5</v>
      </c>
      <c r="W23" s="31">
        <v>2.5</v>
      </c>
      <c r="X23" s="41">
        <v>3.4</v>
      </c>
      <c r="Y23" s="50">
        <v>8.3800000000000008</v>
      </c>
      <c r="Z23" s="33">
        <v>2.4900000000000002</v>
      </c>
      <c r="AA23" s="51">
        <v>3.36</v>
      </c>
      <c r="AB23" s="47" t="str">
        <f t="shared" si="9"/>
        <v>○</v>
      </c>
      <c r="AC23" s="14" t="str">
        <f t="shared" si="10"/>
        <v>○</v>
      </c>
      <c r="AD23" s="14" t="str">
        <f t="shared" si="11"/>
        <v>○</v>
      </c>
      <c r="AE23" s="14" t="str">
        <f t="shared" si="12"/>
        <v>○</v>
      </c>
      <c r="AF23" s="14">
        <f t="shared" si="2"/>
        <v>4</v>
      </c>
      <c r="AG23" s="14" t="str">
        <f t="shared" si="13"/>
        <v>○</v>
      </c>
      <c r="AH23" s="14" t="str">
        <f t="shared" si="14"/>
        <v>×</v>
      </c>
      <c r="AI23" s="14" t="str">
        <f t="shared" si="15"/>
        <v>○</v>
      </c>
      <c r="AJ23" s="14" t="str">
        <f t="shared" si="16"/>
        <v>×</v>
      </c>
      <c r="AK23" s="14">
        <f t="shared" si="3"/>
        <v>2</v>
      </c>
      <c r="AL23" s="35">
        <f t="shared" si="4"/>
        <v>-0.88000000000000078</v>
      </c>
      <c r="AM23" s="35">
        <f t="shared" si="5"/>
        <v>9.9999999999997868E-3</v>
      </c>
      <c r="AN23" s="35">
        <f t="shared" si="6"/>
        <v>4.0000000000000036E-2</v>
      </c>
    </row>
    <row r="24" spans="3:40">
      <c r="C24" s="113">
        <f t="shared" si="17"/>
        <v>20</v>
      </c>
      <c r="D24" s="56">
        <f t="shared" si="7"/>
        <v>-1.3800000000000008</v>
      </c>
      <c r="E24" s="56">
        <f t="shared" si="8"/>
        <v>9.9999999999997868E-3</v>
      </c>
      <c r="F24" s="56">
        <f t="shared" si="18"/>
        <v>2.0000000000000018E-2</v>
      </c>
      <c r="I24" s="4">
        <v>12</v>
      </c>
      <c r="J24" s="4"/>
      <c r="K24" s="4" t="s">
        <v>38</v>
      </c>
      <c r="L24" s="8" t="s">
        <v>18</v>
      </c>
      <c r="M24" s="4" t="s">
        <v>56</v>
      </c>
      <c r="N24" s="4" t="s">
        <v>62</v>
      </c>
      <c r="O24" s="4" t="s">
        <v>60</v>
      </c>
      <c r="P24" s="4" t="s">
        <v>58</v>
      </c>
      <c r="Q24" s="6" t="s">
        <v>16</v>
      </c>
      <c r="R24" s="6" t="s">
        <v>18</v>
      </c>
      <c r="S24" s="6" t="s">
        <v>19</v>
      </c>
      <c r="T24" s="37" t="s">
        <v>20</v>
      </c>
      <c r="U24" s="40">
        <v>5</v>
      </c>
      <c r="V24" s="31">
        <v>6.1</v>
      </c>
      <c r="W24" s="31">
        <v>2.5</v>
      </c>
      <c r="X24" s="41">
        <v>3.4</v>
      </c>
      <c r="Y24" s="50">
        <v>8.3800000000000008</v>
      </c>
      <c r="Z24" s="33">
        <v>2.4900000000000002</v>
      </c>
      <c r="AA24" s="51">
        <v>3.37</v>
      </c>
      <c r="AB24" s="47" t="str">
        <f t="shared" si="9"/>
        <v>○</v>
      </c>
      <c r="AC24" s="14" t="str">
        <f t="shared" si="10"/>
        <v>×</v>
      </c>
      <c r="AD24" s="14" t="str">
        <f t="shared" si="11"/>
        <v>○</v>
      </c>
      <c r="AE24" s="14" t="str">
        <f t="shared" si="12"/>
        <v>×</v>
      </c>
      <c r="AF24" s="14">
        <f t="shared" si="2"/>
        <v>2</v>
      </c>
      <c r="AG24" s="14" t="str">
        <f t="shared" si="13"/>
        <v>○</v>
      </c>
      <c r="AH24" s="14" t="str">
        <f t="shared" si="14"/>
        <v>○</v>
      </c>
      <c r="AI24" s="14" t="str">
        <f t="shared" si="15"/>
        <v>○</v>
      </c>
      <c r="AJ24" s="14" t="str">
        <f t="shared" si="16"/>
        <v>○</v>
      </c>
      <c r="AK24" s="14">
        <f t="shared" si="3"/>
        <v>4</v>
      </c>
      <c r="AL24" s="35">
        <f t="shared" si="4"/>
        <v>-2.2800000000000011</v>
      </c>
      <c r="AM24" s="35">
        <f t="shared" si="5"/>
        <v>9.9999999999997868E-3</v>
      </c>
      <c r="AN24" s="35">
        <f t="shared" si="6"/>
        <v>2.9999999999999805E-2</v>
      </c>
    </row>
    <row r="25" spans="3:40">
      <c r="C25" s="113">
        <f t="shared" si="17"/>
        <v>19</v>
      </c>
      <c r="D25" s="56">
        <f t="shared" si="7"/>
        <v>-1.3800000000000008</v>
      </c>
      <c r="E25" s="56">
        <f t="shared" si="8"/>
        <v>9.9999999999997868E-3</v>
      </c>
      <c r="F25" s="56">
        <f t="shared" si="18"/>
        <v>2.0000000000000018E-2</v>
      </c>
      <c r="I25" s="4">
        <v>13</v>
      </c>
      <c r="J25" s="4"/>
      <c r="K25" s="4" t="s">
        <v>39</v>
      </c>
      <c r="L25" s="8" t="s">
        <v>18</v>
      </c>
      <c r="M25" s="4" t="s">
        <v>56</v>
      </c>
      <c r="N25" s="4" t="s">
        <v>58</v>
      </c>
      <c r="O25" s="4" t="s">
        <v>62</v>
      </c>
      <c r="P25" s="4" t="s">
        <v>60</v>
      </c>
      <c r="Q25" s="6" t="s">
        <v>16</v>
      </c>
      <c r="R25" s="6" t="s">
        <v>20</v>
      </c>
      <c r="S25" s="6" t="s">
        <v>18</v>
      </c>
      <c r="T25" s="37" t="s">
        <v>19</v>
      </c>
      <c r="U25" s="40">
        <v>5</v>
      </c>
      <c r="V25" s="31">
        <v>7</v>
      </c>
      <c r="W25" s="31">
        <v>2.4900000000000002</v>
      </c>
      <c r="X25" s="41">
        <v>3.8</v>
      </c>
      <c r="Y25" s="50">
        <v>8.3800000000000008</v>
      </c>
      <c r="Z25" s="33">
        <v>2.4900000000000002</v>
      </c>
      <c r="AA25" s="51">
        <v>3.4</v>
      </c>
      <c r="AB25" s="47" t="str">
        <f t="shared" si="9"/>
        <v>○</v>
      </c>
      <c r="AC25" s="14" t="str">
        <f t="shared" si="10"/>
        <v>○</v>
      </c>
      <c r="AD25" s="14" t="str">
        <f t="shared" si="11"/>
        <v>×</v>
      </c>
      <c r="AE25" s="14" t="str">
        <f t="shared" si="12"/>
        <v>×</v>
      </c>
      <c r="AF25" s="14">
        <f t="shared" si="2"/>
        <v>2</v>
      </c>
      <c r="AG25" s="14" t="str">
        <f t="shared" si="13"/>
        <v>○</v>
      </c>
      <c r="AH25" s="14" t="str">
        <f t="shared" si="14"/>
        <v>×</v>
      </c>
      <c r="AI25" s="14" t="str">
        <f t="shared" si="15"/>
        <v>×</v>
      </c>
      <c r="AJ25" s="14" t="str">
        <f t="shared" si="16"/>
        <v>×</v>
      </c>
      <c r="AK25" s="14">
        <f t="shared" si="3"/>
        <v>1</v>
      </c>
      <c r="AL25" s="35">
        <f t="shared" si="4"/>
        <v>-1.3800000000000008</v>
      </c>
      <c r="AM25" s="35">
        <f t="shared" si="5"/>
        <v>0</v>
      </c>
      <c r="AN25" s="35">
        <f t="shared" si="6"/>
        <v>0.39999999999999991</v>
      </c>
    </row>
    <row r="26" spans="3:40">
      <c r="C26" s="113">
        <f t="shared" si="17"/>
        <v>18</v>
      </c>
      <c r="D26" s="56">
        <f t="shared" si="7"/>
        <v>-1.3800000000000008</v>
      </c>
      <c r="E26" s="56">
        <f t="shared" si="8"/>
        <v>9.9999999999997868E-3</v>
      </c>
      <c r="F26" s="56">
        <f t="shared" si="18"/>
        <v>2.0000000000000018E-2</v>
      </c>
      <c r="I26" s="4">
        <v>14</v>
      </c>
      <c r="J26" s="4"/>
      <c r="K26" s="4" t="s">
        <v>40</v>
      </c>
      <c r="L26" s="8" t="s">
        <v>16</v>
      </c>
      <c r="M26" s="4" t="s">
        <v>56</v>
      </c>
      <c r="N26" s="4" t="s">
        <v>58</v>
      </c>
      <c r="O26" s="4" t="s">
        <v>60</v>
      </c>
      <c r="P26" s="4" t="s">
        <v>62</v>
      </c>
      <c r="Q26" s="6" t="s">
        <v>16</v>
      </c>
      <c r="R26" s="6" t="s">
        <v>18</v>
      </c>
      <c r="S26" s="6" t="s">
        <v>19</v>
      </c>
      <c r="T26" s="37" t="s">
        <v>20</v>
      </c>
      <c r="U26" s="40">
        <v>3</v>
      </c>
      <c r="V26" s="31">
        <v>5.5</v>
      </c>
      <c r="W26" s="31">
        <v>2</v>
      </c>
      <c r="X26" s="41">
        <v>3.2</v>
      </c>
      <c r="Y26" s="50">
        <v>6.12</v>
      </c>
      <c r="Z26" s="33">
        <v>1.89</v>
      </c>
      <c r="AA26" s="51">
        <v>3.04</v>
      </c>
      <c r="AB26" s="47" t="str">
        <f t="shared" si="9"/>
        <v>○</v>
      </c>
      <c r="AC26" s="14" t="str">
        <f t="shared" si="10"/>
        <v>○</v>
      </c>
      <c r="AD26" s="14" t="str">
        <f t="shared" si="11"/>
        <v>○</v>
      </c>
      <c r="AE26" s="14" t="str">
        <f t="shared" si="12"/>
        <v>○</v>
      </c>
      <c r="AF26" s="14">
        <f t="shared" si="2"/>
        <v>4</v>
      </c>
      <c r="AG26" s="14" t="str">
        <f t="shared" si="13"/>
        <v>○</v>
      </c>
      <c r="AH26" s="14" t="str">
        <f t="shared" si="14"/>
        <v>○</v>
      </c>
      <c r="AI26" s="14" t="str">
        <f t="shared" si="15"/>
        <v>○</v>
      </c>
      <c r="AJ26" s="14" t="str">
        <f t="shared" si="16"/>
        <v>○</v>
      </c>
      <c r="AK26" s="14">
        <f t="shared" si="3"/>
        <v>4</v>
      </c>
      <c r="AL26" s="35">
        <f t="shared" si="4"/>
        <v>-0.62000000000000011</v>
      </c>
      <c r="AM26" s="35">
        <f t="shared" si="5"/>
        <v>0.1100000000000001</v>
      </c>
      <c r="AN26" s="35">
        <f t="shared" si="6"/>
        <v>0.16000000000000014</v>
      </c>
    </row>
    <row r="27" spans="3:40">
      <c r="C27" s="113">
        <f t="shared" si="17"/>
        <v>17</v>
      </c>
      <c r="D27" s="56">
        <f t="shared" si="7"/>
        <v>-1.3499999999999996</v>
      </c>
      <c r="E27" s="56">
        <f t="shared" si="8"/>
        <v>9.9999999999997868E-3</v>
      </c>
      <c r="F27" s="56">
        <f t="shared" si="18"/>
        <v>2.0000000000000018E-2</v>
      </c>
      <c r="I27" s="4">
        <v>15</v>
      </c>
      <c r="J27" s="4"/>
      <c r="K27" s="4" t="s">
        <v>30</v>
      </c>
      <c r="L27" s="8" t="s">
        <v>18</v>
      </c>
      <c r="M27" s="4" t="s">
        <v>56</v>
      </c>
      <c r="N27" s="4" t="s">
        <v>58</v>
      </c>
      <c r="O27" s="4" t="s">
        <v>62</v>
      </c>
      <c r="P27" s="4" t="s">
        <v>60</v>
      </c>
      <c r="Q27" s="6" t="s">
        <v>16</v>
      </c>
      <c r="R27" s="6" t="s">
        <v>20</v>
      </c>
      <c r="S27" s="6" t="s">
        <v>18</v>
      </c>
      <c r="T27" s="37" t="s">
        <v>19</v>
      </c>
      <c r="U27" s="40">
        <v>5</v>
      </c>
      <c r="V27" s="31">
        <v>8.3000000000000007</v>
      </c>
      <c r="W27" s="31">
        <v>2.5</v>
      </c>
      <c r="X27" s="41">
        <v>3.4</v>
      </c>
      <c r="Y27" s="50">
        <v>8.3800000000000008</v>
      </c>
      <c r="Z27" s="33">
        <v>2.4900000000000002</v>
      </c>
      <c r="AA27" s="51">
        <v>3.37</v>
      </c>
      <c r="AB27" s="47" t="str">
        <f t="shared" si="9"/>
        <v>○</v>
      </c>
      <c r="AC27" s="14" t="str">
        <f t="shared" si="10"/>
        <v>○</v>
      </c>
      <c r="AD27" s="14" t="str">
        <f t="shared" si="11"/>
        <v>×</v>
      </c>
      <c r="AE27" s="14" t="str">
        <f t="shared" si="12"/>
        <v>×</v>
      </c>
      <c r="AF27" s="14">
        <f t="shared" si="2"/>
        <v>2</v>
      </c>
      <c r="AG27" s="14" t="str">
        <f t="shared" si="13"/>
        <v>○</v>
      </c>
      <c r="AH27" s="14" t="str">
        <f t="shared" si="14"/>
        <v>×</v>
      </c>
      <c r="AI27" s="14" t="str">
        <f t="shared" si="15"/>
        <v>×</v>
      </c>
      <c r="AJ27" s="14" t="str">
        <f t="shared" si="16"/>
        <v>×</v>
      </c>
      <c r="AK27" s="14">
        <f t="shared" si="3"/>
        <v>1</v>
      </c>
      <c r="AL27" s="35">
        <f t="shared" si="4"/>
        <v>-8.0000000000000071E-2</v>
      </c>
      <c r="AM27" s="35">
        <f t="shared" si="5"/>
        <v>9.9999999999997868E-3</v>
      </c>
      <c r="AN27" s="35">
        <f t="shared" si="6"/>
        <v>2.9999999999999805E-2</v>
      </c>
    </row>
    <row r="28" spans="3:40">
      <c r="C28" s="113">
        <f t="shared" si="17"/>
        <v>16</v>
      </c>
      <c r="D28" s="56">
        <f t="shared" si="7"/>
        <v>-1.1299999999999999</v>
      </c>
      <c r="E28" s="56">
        <f t="shared" si="8"/>
        <v>9.9999999999997868E-3</v>
      </c>
      <c r="F28" s="56">
        <f t="shared" si="18"/>
        <v>2.0000000000000018E-2</v>
      </c>
      <c r="I28" s="4">
        <v>16</v>
      </c>
      <c r="J28" s="4"/>
      <c r="K28" s="4" t="s">
        <v>41</v>
      </c>
      <c r="L28" s="8" t="s">
        <v>18</v>
      </c>
      <c r="M28" s="4" t="s">
        <v>56</v>
      </c>
      <c r="N28" s="4" t="s">
        <v>62</v>
      </c>
      <c r="O28" s="4" t="s">
        <v>60</v>
      </c>
      <c r="P28" s="4" t="s">
        <v>58</v>
      </c>
      <c r="Q28" s="6" t="s">
        <v>16</v>
      </c>
      <c r="R28" s="6" t="s">
        <v>18</v>
      </c>
      <c r="S28" s="6" t="s">
        <v>19</v>
      </c>
      <c r="T28" s="37" t="s">
        <v>20</v>
      </c>
      <c r="U28" s="40">
        <v>5</v>
      </c>
      <c r="V28" s="31">
        <v>8.5</v>
      </c>
      <c r="W28" s="31">
        <v>2.5</v>
      </c>
      <c r="X28" s="41">
        <v>3.5</v>
      </c>
      <c r="Y28" s="50">
        <v>8.3800000000000008</v>
      </c>
      <c r="Z28" s="33">
        <v>2.4900000000000002</v>
      </c>
      <c r="AA28" s="51">
        <v>3.37</v>
      </c>
      <c r="AB28" s="47" t="str">
        <f t="shared" si="9"/>
        <v>○</v>
      </c>
      <c r="AC28" s="14" t="str">
        <f t="shared" si="10"/>
        <v>×</v>
      </c>
      <c r="AD28" s="14" t="str">
        <f t="shared" si="11"/>
        <v>○</v>
      </c>
      <c r="AE28" s="14" t="str">
        <f t="shared" si="12"/>
        <v>×</v>
      </c>
      <c r="AF28" s="14">
        <f t="shared" si="2"/>
        <v>2</v>
      </c>
      <c r="AG28" s="14" t="str">
        <f t="shared" si="13"/>
        <v>○</v>
      </c>
      <c r="AH28" s="14" t="str">
        <f t="shared" si="14"/>
        <v>○</v>
      </c>
      <c r="AI28" s="14" t="str">
        <f t="shared" si="15"/>
        <v>○</v>
      </c>
      <c r="AJ28" s="14" t="str">
        <f t="shared" si="16"/>
        <v>○</v>
      </c>
      <c r="AK28" s="14">
        <f t="shared" si="3"/>
        <v>4</v>
      </c>
      <c r="AL28" s="35">
        <f t="shared" si="4"/>
        <v>0.11999999999999922</v>
      </c>
      <c r="AM28" s="35">
        <f t="shared" si="5"/>
        <v>9.9999999999997868E-3</v>
      </c>
      <c r="AN28" s="35">
        <f t="shared" si="6"/>
        <v>0.12999999999999989</v>
      </c>
    </row>
    <row r="29" spans="3:40">
      <c r="C29" s="113">
        <f t="shared" si="17"/>
        <v>15</v>
      </c>
      <c r="D29" s="56">
        <f t="shared" si="7"/>
        <v>-0.99000000000000021</v>
      </c>
      <c r="E29" s="56">
        <f t="shared" si="8"/>
        <v>9.9999999999997868E-3</v>
      </c>
      <c r="F29" s="56">
        <f t="shared" si="18"/>
        <v>2.0000000000000018E-2</v>
      </c>
      <c r="I29" s="4">
        <v>17</v>
      </c>
      <c r="J29" s="4"/>
      <c r="K29" s="4" t="s">
        <v>42</v>
      </c>
      <c r="L29" s="8" t="s">
        <v>18</v>
      </c>
      <c r="M29" s="4" t="s">
        <v>56</v>
      </c>
      <c r="N29" s="4" t="s">
        <v>58</v>
      </c>
      <c r="O29" s="4" t="s">
        <v>60</v>
      </c>
      <c r="P29" s="4" t="s">
        <v>62</v>
      </c>
      <c r="Q29" s="6" t="s">
        <v>16</v>
      </c>
      <c r="R29" s="6" t="s">
        <v>20</v>
      </c>
      <c r="S29" s="6" t="s">
        <v>19</v>
      </c>
      <c r="T29" s="37" t="s">
        <v>18</v>
      </c>
      <c r="U29" s="40">
        <v>5</v>
      </c>
      <c r="V29" s="31">
        <v>8</v>
      </c>
      <c r="W29" s="31">
        <v>2.5</v>
      </c>
      <c r="X29" s="41">
        <v>3.4</v>
      </c>
      <c r="Y29" s="50">
        <v>8.3800000000000008</v>
      </c>
      <c r="Z29" s="33">
        <v>2.4900000000000002</v>
      </c>
      <c r="AA29" s="51">
        <v>3.38</v>
      </c>
      <c r="AB29" s="47" t="str">
        <f t="shared" si="9"/>
        <v>○</v>
      </c>
      <c r="AC29" s="14" t="str">
        <f t="shared" si="10"/>
        <v>○</v>
      </c>
      <c r="AD29" s="14" t="str">
        <f t="shared" si="11"/>
        <v>○</v>
      </c>
      <c r="AE29" s="14" t="str">
        <f t="shared" si="12"/>
        <v>○</v>
      </c>
      <c r="AF29" s="14">
        <f t="shared" si="2"/>
        <v>4</v>
      </c>
      <c r="AG29" s="14" t="str">
        <f t="shared" si="13"/>
        <v>○</v>
      </c>
      <c r="AH29" s="14" t="str">
        <f t="shared" si="14"/>
        <v>×</v>
      </c>
      <c r="AI29" s="14" t="str">
        <f t="shared" si="15"/>
        <v>○</v>
      </c>
      <c r="AJ29" s="14" t="str">
        <f t="shared" si="16"/>
        <v>×</v>
      </c>
      <c r="AK29" s="14">
        <f t="shared" si="3"/>
        <v>2</v>
      </c>
      <c r="AL29" s="35">
        <f t="shared" si="4"/>
        <v>-0.38000000000000078</v>
      </c>
      <c r="AM29" s="35">
        <f t="shared" si="5"/>
        <v>9.9999999999997868E-3</v>
      </c>
      <c r="AN29" s="35">
        <f t="shared" si="6"/>
        <v>2.0000000000000018E-2</v>
      </c>
    </row>
    <row r="30" spans="3:40">
      <c r="C30" s="113">
        <f t="shared" si="17"/>
        <v>14</v>
      </c>
      <c r="D30" s="56">
        <f t="shared" si="7"/>
        <v>-0.90000000000000036</v>
      </c>
      <c r="E30" s="56">
        <f t="shared" si="8"/>
        <v>9.9999999999997868E-3</v>
      </c>
      <c r="F30" s="56">
        <f t="shared" si="18"/>
        <v>2.0000000000000018E-2</v>
      </c>
      <c r="I30" s="4">
        <v>18</v>
      </c>
      <c r="J30" s="4"/>
      <c r="K30" s="4" t="s">
        <v>43</v>
      </c>
      <c r="L30" s="8" t="s">
        <v>19</v>
      </c>
      <c r="M30" s="4" t="s">
        <v>56</v>
      </c>
      <c r="N30" s="4" t="s">
        <v>58</v>
      </c>
      <c r="O30" s="4" t="s">
        <v>60</v>
      </c>
      <c r="P30" s="4" t="s">
        <v>62</v>
      </c>
      <c r="Q30" s="6" t="s">
        <v>16</v>
      </c>
      <c r="R30" s="6" t="s">
        <v>18</v>
      </c>
      <c r="S30" s="6" t="s">
        <v>19</v>
      </c>
      <c r="T30" s="37" t="s">
        <v>20</v>
      </c>
      <c r="U30" s="40">
        <v>5</v>
      </c>
      <c r="V30" s="31">
        <v>7.5</v>
      </c>
      <c r="W30" s="31">
        <v>2.5</v>
      </c>
      <c r="X30" s="41">
        <v>3.4</v>
      </c>
      <c r="Y30" s="50">
        <v>8.3800000000000008</v>
      </c>
      <c r="Z30" s="33">
        <v>2.4900000000000002</v>
      </c>
      <c r="AA30" s="51">
        <v>3.38</v>
      </c>
      <c r="AB30" s="47" t="str">
        <f t="shared" si="9"/>
        <v>○</v>
      </c>
      <c r="AC30" s="14" t="str">
        <f t="shared" si="10"/>
        <v>○</v>
      </c>
      <c r="AD30" s="14" t="str">
        <f t="shared" si="11"/>
        <v>○</v>
      </c>
      <c r="AE30" s="14" t="str">
        <f t="shared" si="12"/>
        <v>○</v>
      </c>
      <c r="AF30" s="14">
        <f t="shared" si="2"/>
        <v>4</v>
      </c>
      <c r="AG30" s="14" t="str">
        <f t="shared" si="13"/>
        <v>○</v>
      </c>
      <c r="AH30" s="14" t="str">
        <f t="shared" si="14"/>
        <v>○</v>
      </c>
      <c r="AI30" s="14" t="str">
        <f t="shared" si="15"/>
        <v>○</v>
      </c>
      <c r="AJ30" s="14" t="str">
        <f t="shared" si="16"/>
        <v>○</v>
      </c>
      <c r="AK30" s="14">
        <f t="shared" si="3"/>
        <v>4</v>
      </c>
      <c r="AL30" s="35">
        <f t="shared" si="4"/>
        <v>-0.88000000000000078</v>
      </c>
      <c r="AM30" s="35">
        <f t="shared" si="5"/>
        <v>9.9999999999997868E-3</v>
      </c>
      <c r="AN30" s="35">
        <f t="shared" si="6"/>
        <v>2.0000000000000018E-2</v>
      </c>
    </row>
    <row r="31" spans="3:40">
      <c r="C31" s="113">
        <f t="shared" si="17"/>
        <v>13</v>
      </c>
      <c r="D31" s="56">
        <f t="shared" si="7"/>
        <v>-0.90000000000000036</v>
      </c>
      <c r="E31" s="56">
        <f t="shared" si="8"/>
        <v>9.9999999999997868E-3</v>
      </c>
      <c r="F31" s="56">
        <f t="shared" si="18"/>
        <v>2.9999999999999805E-2</v>
      </c>
      <c r="I31" s="4">
        <v>19</v>
      </c>
      <c r="J31" s="4"/>
      <c r="K31" s="4" t="s">
        <v>44</v>
      </c>
      <c r="L31" s="8" t="s">
        <v>16</v>
      </c>
      <c r="M31" s="4" t="s">
        <v>56</v>
      </c>
      <c r="N31" s="4" t="s">
        <v>58</v>
      </c>
      <c r="O31" s="4" t="s">
        <v>60</v>
      </c>
      <c r="P31" s="4" t="s">
        <v>62</v>
      </c>
      <c r="Q31" s="6" t="s">
        <v>16</v>
      </c>
      <c r="R31" s="6" t="s">
        <v>18</v>
      </c>
      <c r="S31" s="6" t="s">
        <v>19</v>
      </c>
      <c r="T31" s="37" t="s">
        <v>20</v>
      </c>
      <c r="U31" s="40">
        <v>5</v>
      </c>
      <c r="V31" s="31">
        <v>8</v>
      </c>
      <c r="W31" s="31">
        <v>3</v>
      </c>
      <c r="X31" s="41">
        <v>3.4</v>
      </c>
      <c r="Y31" s="50">
        <v>8.3800000000000008</v>
      </c>
      <c r="Z31" s="33">
        <v>2.4900000000000002</v>
      </c>
      <c r="AA31" s="51">
        <v>3.38</v>
      </c>
      <c r="AB31" s="47" t="str">
        <f t="shared" si="9"/>
        <v>○</v>
      </c>
      <c r="AC31" s="14" t="str">
        <f t="shared" si="10"/>
        <v>○</v>
      </c>
      <c r="AD31" s="14" t="str">
        <f t="shared" si="11"/>
        <v>○</v>
      </c>
      <c r="AE31" s="14" t="str">
        <f t="shared" si="12"/>
        <v>○</v>
      </c>
      <c r="AF31" s="14">
        <f t="shared" si="2"/>
        <v>4</v>
      </c>
      <c r="AG31" s="14" t="str">
        <f t="shared" si="13"/>
        <v>○</v>
      </c>
      <c r="AH31" s="14" t="str">
        <f t="shared" si="14"/>
        <v>○</v>
      </c>
      <c r="AI31" s="14" t="str">
        <f t="shared" si="15"/>
        <v>○</v>
      </c>
      <c r="AJ31" s="14" t="str">
        <f t="shared" si="16"/>
        <v>○</v>
      </c>
      <c r="AK31" s="14">
        <f t="shared" si="3"/>
        <v>4</v>
      </c>
      <c r="AL31" s="35">
        <f t="shared" si="4"/>
        <v>-0.38000000000000078</v>
      </c>
      <c r="AM31" s="35">
        <f t="shared" si="5"/>
        <v>0.50999999999999979</v>
      </c>
      <c r="AN31" s="35">
        <f t="shared" si="6"/>
        <v>2.0000000000000018E-2</v>
      </c>
    </row>
    <row r="32" spans="3:40">
      <c r="C32" s="113">
        <f t="shared" si="17"/>
        <v>12</v>
      </c>
      <c r="D32" s="56">
        <f t="shared" si="7"/>
        <v>-0.88000000000000078</v>
      </c>
      <c r="E32" s="56">
        <f t="shared" si="8"/>
        <v>9.9999999999997868E-3</v>
      </c>
      <c r="F32" s="56">
        <f t="shared" si="18"/>
        <v>2.9999999999999805E-2</v>
      </c>
      <c r="I32" s="4">
        <v>20</v>
      </c>
      <c r="J32" s="4"/>
      <c r="K32" s="4" t="s">
        <v>45</v>
      </c>
      <c r="L32" s="8" t="s">
        <v>16</v>
      </c>
      <c r="M32" s="4" t="s">
        <v>56</v>
      </c>
      <c r="N32" s="4" t="s">
        <v>58</v>
      </c>
      <c r="O32" s="4" t="s">
        <v>60</v>
      </c>
      <c r="P32" s="4" t="s">
        <v>62</v>
      </c>
      <c r="Q32" s="6" t="s">
        <v>16</v>
      </c>
      <c r="R32" s="6" t="s">
        <v>18</v>
      </c>
      <c r="S32" s="6" t="s">
        <v>19</v>
      </c>
      <c r="T32" s="37" t="s">
        <v>20</v>
      </c>
      <c r="U32" s="40" t="s">
        <v>97</v>
      </c>
      <c r="V32" s="31">
        <v>7</v>
      </c>
      <c r="W32" s="31">
        <v>2.2000000000000002</v>
      </c>
      <c r="X32" s="41">
        <v>3.3</v>
      </c>
      <c r="Y32" s="50">
        <v>7.9</v>
      </c>
      <c r="Z32" s="33">
        <v>2.31</v>
      </c>
      <c r="AA32" s="51">
        <v>3.34</v>
      </c>
      <c r="AB32" s="47" t="str">
        <f t="shared" si="9"/>
        <v>○</v>
      </c>
      <c r="AC32" s="14" t="str">
        <f t="shared" si="10"/>
        <v>○</v>
      </c>
      <c r="AD32" s="14" t="str">
        <f t="shared" si="11"/>
        <v>○</v>
      </c>
      <c r="AE32" s="14" t="str">
        <f t="shared" si="12"/>
        <v>○</v>
      </c>
      <c r="AF32" s="14">
        <f t="shared" si="2"/>
        <v>4</v>
      </c>
      <c r="AG32" s="14" t="str">
        <f t="shared" si="13"/>
        <v>○</v>
      </c>
      <c r="AH32" s="14" t="str">
        <f t="shared" si="14"/>
        <v>○</v>
      </c>
      <c r="AI32" s="14" t="str">
        <f t="shared" si="15"/>
        <v>○</v>
      </c>
      <c r="AJ32" s="14" t="str">
        <f t="shared" si="16"/>
        <v>○</v>
      </c>
      <c r="AK32" s="14">
        <f t="shared" si="3"/>
        <v>4</v>
      </c>
      <c r="AL32" s="35">
        <f t="shared" si="4"/>
        <v>-0.90000000000000036</v>
      </c>
      <c r="AM32" s="35">
        <f t="shared" si="5"/>
        <v>-0.10999999999999988</v>
      </c>
      <c r="AN32" s="35">
        <f t="shared" si="6"/>
        <v>-4.0000000000000036E-2</v>
      </c>
    </row>
    <row r="33" spans="3:40">
      <c r="C33" s="113">
        <f t="shared" si="17"/>
        <v>11</v>
      </c>
      <c r="D33" s="56">
        <f t="shared" si="7"/>
        <v>-0.88000000000000078</v>
      </c>
      <c r="E33" s="56">
        <f t="shared" si="8"/>
        <v>8.9999999999999858E-2</v>
      </c>
      <c r="F33" s="56">
        <f t="shared" si="18"/>
        <v>2.9999999999999805E-2</v>
      </c>
      <c r="I33" s="4">
        <v>21</v>
      </c>
      <c r="J33" s="4"/>
      <c r="K33" s="4" t="s">
        <v>46</v>
      </c>
      <c r="L33" s="8" t="s">
        <v>16</v>
      </c>
      <c r="M33" s="4" t="s">
        <v>56</v>
      </c>
      <c r="N33" s="4" t="s">
        <v>60</v>
      </c>
      <c r="O33" s="4" t="s">
        <v>58</v>
      </c>
      <c r="P33" s="4" t="s">
        <v>62</v>
      </c>
      <c r="Q33" s="6" t="s">
        <v>16</v>
      </c>
      <c r="R33" s="6" t="s">
        <v>18</v>
      </c>
      <c r="S33" s="6" t="s">
        <v>19</v>
      </c>
      <c r="T33" s="37" t="s">
        <v>20</v>
      </c>
      <c r="U33" s="40">
        <v>4</v>
      </c>
      <c r="V33" s="31">
        <v>7</v>
      </c>
      <c r="W33" s="31">
        <v>2.4</v>
      </c>
      <c r="X33" s="41">
        <v>3.2</v>
      </c>
      <c r="Y33" s="50">
        <v>8.35</v>
      </c>
      <c r="Z33" s="33">
        <v>2.4900000000000002</v>
      </c>
      <c r="AA33" s="51">
        <v>3.17</v>
      </c>
      <c r="AB33" s="47" t="str">
        <f t="shared" si="9"/>
        <v>○</v>
      </c>
      <c r="AC33" s="14" t="str">
        <f t="shared" si="10"/>
        <v>×</v>
      </c>
      <c r="AD33" s="14" t="str">
        <f t="shared" si="11"/>
        <v>×</v>
      </c>
      <c r="AE33" s="14" t="str">
        <f t="shared" si="12"/>
        <v>○</v>
      </c>
      <c r="AF33" s="14">
        <f t="shared" si="2"/>
        <v>2</v>
      </c>
      <c r="AG33" s="14" t="str">
        <f t="shared" si="13"/>
        <v>○</v>
      </c>
      <c r="AH33" s="14" t="str">
        <f t="shared" si="14"/>
        <v>○</v>
      </c>
      <c r="AI33" s="14" t="str">
        <f t="shared" si="15"/>
        <v>○</v>
      </c>
      <c r="AJ33" s="14" t="str">
        <f t="shared" si="16"/>
        <v>○</v>
      </c>
      <c r="AK33" s="14">
        <f t="shared" si="3"/>
        <v>4</v>
      </c>
      <c r="AL33" s="35">
        <f t="shared" si="4"/>
        <v>-1.3499999999999996</v>
      </c>
      <c r="AM33" s="35">
        <f t="shared" si="5"/>
        <v>-9.0000000000000302E-2</v>
      </c>
      <c r="AN33" s="35">
        <f t="shared" si="6"/>
        <v>3.0000000000000249E-2</v>
      </c>
    </row>
    <row r="34" spans="3:40">
      <c r="C34" s="113">
        <f t="shared" si="17"/>
        <v>10</v>
      </c>
      <c r="D34" s="56">
        <f t="shared" si="7"/>
        <v>-0.67999999999999972</v>
      </c>
      <c r="E34" s="56">
        <f t="shared" si="8"/>
        <v>9.000000000000008E-2</v>
      </c>
      <c r="F34" s="56">
        <f t="shared" si="18"/>
        <v>3.0000000000000249E-2</v>
      </c>
      <c r="I34" s="4">
        <v>22</v>
      </c>
      <c r="J34" s="4"/>
      <c r="K34" s="4" t="s">
        <v>47</v>
      </c>
      <c r="L34" s="8" t="s">
        <v>19</v>
      </c>
      <c r="M34" s="4" t="s">
        <v>62</v>
      </c>
      <c r="N34" s="4" t="s">
        <v>56</v>
      </c>
      <c r="O34" s="4" t="s">
        <v>58</v>
      </c>
      <c r="P34" s="4" t="s">
        <v>60</v>
      </c>
      <c r="Q34" s="6" t="s">
        <v>18</v>
      </c>
      <c r="R34" s="6" t="s">
        <v>16</v>
      </c>
      <c r="S34" s="6" t="s">
        <v>20</v>
      </c>
      <c r="T34" s="37" t="s">
        <v>19</v>
      </c>
      <c r="U34" s="40">
        <v>10</v>
      </c>
      <c r="V34" s="31">
        <v>11</v>
      </c>
      <c r="W34" s="31">
        <v>2.8</v>
      </c>
      <c r="X34" s="41">
        <v>3.8</v>
      </c>
      <c r="Y34" s="50">
        <v>11.99</v>
      </c>
      <c r="Z34" s="33">
        <v>2.5</v>
      </c>
      <c r="AA34" s="51">
        <v>3.78</v>
      </c>
      <c r="AB34" s="47" t="str">
        <f t="shared" si="9"/>
        <v>×</v>
      </c>
      <c r="AC34" s="14" t="str">
        <f t="shared" si="10"/>
        <v>×</v>
      </c>
      <c r="AD34" s="14" t="str">
        <f t="shared" si="11"/>
        <v>×</v>
      </c>
      <c r="AE34" s="14" t="str">
        <f t="shared" si="12"/>
        <v>×</v>
      </c>
      <c r="AF34" s="14">
        <f t="shared" si="2"/>
        <v>0</v>
      </c>
      <c r="AG34" s="14" t="str">
        <f t="shared" si="13"/>
        <v>×</v>
      </c>
      <c r="AH34" s="14" t="str">
        <f t="shared" si="14"/>
        <v>×</v>
      </c>
      <c r="AI34" s="14" t="str">
        <f t="shared" si="15"/>
        <v>×</v>
      </c>
      <c r="AJ34" s="14" t="str">
        <f t="shared" si="16"/>
        <v>×</v>
      </c>
      <c r="AK34" s="14">
        <f t="shared" si="3"/>
        <v>0</v>
      </c>
      <c r="AL34" s="35">
        <f t="shared" si="4"/>
        <v>-0.99000000000000021</v>
      </c>
      <c r="AM34" s="35">
        <f t="shared" si="5"/>
        <v>0.29999999999999982</v>
      </c>
      <c r="AN34" s="35">
        <f t="shared" si="6"/>
        <v>2.0000000000000018E-2</v>
      </c>
    </row>
    <row r="35" spans="3:40">
      <c r="C35" s="113">
        <f t="shared" si="17"/>
        <v>9</v>
      </c>
      <c r="D35" s="56">
        <f t="shared" si="7"/>
        <v>-0.62000000000000011</v>
      </c>
      <c r="E35" s="56">
        <f t="shared" si="8"/>
        <v>0.10000000000000009</v>
      </c>
      <c r="F35" s="56">
        <f t="shared" si="18"/>
        <v>4.0000000000000036E-2</v>
      </c>
      <c r="I35" s="4">
        <v>23</v>
      </c>
      <c r="J35" s="4"/>
      <c r="K35" s="4" t="s">
        <v>48</v>
      </c>
      <c r="L35" s="8" t="s">
        <v>20</v>
      </c>
      <c r="M35" s="4" t="s">
        <v>56</v>
      </c>
      <c r="N35" s="4" t="s">
        <v>60</v>
      </c>
      <c r="O35" s="4" t="s">
        <v>58</v>
      </c>
      <c r="P35" s="4" t="s">
        <v>62</v>
      </c>
      <c r="Q35" s="6" t="s">
        <v>16</v>
      </c>
      <c r="R35" s="6" t="s">
        <v>20</v>
      </c>
      <c r="S35" s="6" t="s">
        <v>19</v>
      </c>
      <c r="T35" s="37" t="s">
        <v>18</v>
      </c>
      <c r="U35" s="40" t="s">
        <v>98</v>
      </c>
      <c r="V35" s="31">
        <v>5</v>
      </c>
      <c r="W35" s="31">
        <v>2</v>
      </c>
      <c r="X35" s="41">
        <v>3.2</v>
      </c>
      <c r="Y35" s="50">
        <v>6.13</v>
      </c>
      <c r="Z35" s="33">
        <v>1.91</v>
      </c>
      <c r="AA35" s="51">
        <v>3.15</v>
      </c>
      <c r="AB35" s="47" t="str">
        <f t="shared" si="9"/>
        <v>○</v>
      </c>
      <c r="AC35" s="14" t="str">
        <f t="shared" si="10"/>
        <v>×</v>
      </c>
      <c r="AD35" s="14" t="str">
        <f t="shared" si="11"/>
        <v>×</v>
      </c>
      <c r="AE35" s="14" t="str">
        <f t="shared" si="12"/>
        <v>○</v>
      </c>
      <c r="AF35" s="14">
        <f t="shared" si="2"/>
        <v>2</v>
      </c>
      <c r="AG35" s="14" t="str">
        <f t="shared" si="13"/>
        <v>○</v>
      </c>
      <c r="AH35" s="14" t="str">
        <f t="shared" si="14"/>
        <v>×</v>
      </c>
      <c r="AI35" s="14" t="str">
        <f t="shared" si="15"/>
        <v>○</v>
      </c>
      <c r="AJ35" s="14" t="str">
        <f t="shared" si="16"/>
        <v>×</v>
      </c>
      <c r="AK35" s="14">
        <f t="shared" si="3"/>
        <v>2</v>
      </c>
      <c r="AL35" s="35">
        <f t="shared" si="4"/>
        <v>-1.1299999999999999</v>
      </c>
      <c r="AM35" s="35">
        <f t="shared" si="5"/>
        <v>9.000000000000008E-2</v>
      </c>
      <c r="AN35" s="35">
        <f t="shared" si="6"/>
        <v>5.0000000000000266E-2</v>
      </c>
    </row>
    <row r="36" spans="3:40">
      <c r="C36" s="113">
        <f t="shared" si="17"/>
        <v>8</v>
      </c>
      <c r="D36" s="56">
        <f t="shared" si="7"/>
        <v>-0.38000000000000078</v>
      </c>
      <c r="E36" s="56">
        <f t="shared" si="8"/>
        <v>0.10000000000000009</v>
      </c>
      <c r="F36" s="56">
        <f t="shared" si="18"/>
        <v>4.0000000000000036E-2</v>
      </c>
      <c r="I36" s="4">
        <v>24</v>
      </c>
      <c r="J36" s="4"/>
      <c r="K36" s="4" t="s">
        <v>48</v>
      </c>
      <c r="L36" s="8" t="s">
        <v>20</v>
      </c>
      <c r="M36" s="4" t="s">
        <v>56</v>
      </c>
      <c r="N36" s="4" t="s">
        <v>58</v>
      </c>
      <c r="O36" s="4" t="s">
        <v>60</v>
      </c>
      <c r="P36" s="4" t="s">
        <v>62</v>
      </c>
      <c r="Q36" s="6" t="s">
        <v>16</v>
      </c>
      <c r="R36" s="6" t="s">
        <v>19</v>
      </c>
      <c r="S36" s="6" t="s">
        <v>20</v>
      </c>
      <c r="T36" s="37" t="s">
        <v>18</v>
      </c>
      <c r="U36" s="40">
        <v>5</v>
      </c>
      <c r="V36" s="31">
        <v>7</v>
      </c>
      <c r="W36" s="31">
        <v>2.4</v>
      </c>
      <c r="X36" s="41">
        <v>3.4</v>
      </c>
      <c r="Y36" s="50">
        <v>8.3800000000000008</v>
      </c>
      <c r="Z36" s="33">
        <v>2.4900000000000002</v>
      </c>
      <c r="AA36" s="51">
        <v>3.38</v>
      </c>
      <c r="AB36" s="47" t="str">
        <f t="shared" si="9"/>
        <v>○</v>
      </c>
      <c r="AC36" s="14" t="str">
        <f t="shared" si="10"/>
        <v>○</v>
      </c>
      <c r="AD36" s="14" t="str">
        <f t="shared" si="11"/>
        <v>○</v>
      </c>
      <c r="AE36" s="14" t="str">
        <f t="shared" si="12"/>
        <v>○</v>
      </c>
      <c r="AF36" s="14">
        <f t="shared" si="2"/>
        <v>4</v>
      </c>
      <c r="AG36" s="14" t="str">
        <f t="shared" si="13"/>
        <v>○</v>
      </c>
      <c r="AH36" s="14" t="str">
        <f t="shared" si="14"/>
        <v>×</v>
      </c>
      <c r="AI36" s="14" t="str">
        <f t="shared" si="15"/>
        <v>×</v>
      </c>
      <c r="AJ36" s="14" t="str">
        <f t="shared" si="16"/>
        <v>×</v>
      </c>
      <c r="AK36" s="14">
        <f t="shared" si="3"/>
        <v>1</v>
      </c>
      <c r="AL36" s="35">
        <f t="shared" si="4"/>
        <v>-1.3800000000000008</v>
      </c>
      <c r="AM36" s="35">
        <f t="shared" si="5"/>
        <v>-9.0000000000000302E-2</v>
      </c>
      <c r="AN36" s="35">
        <f t="shared" si="6"/>
        <v>2.0000000000000018E-2</v>
      </c>
    </row>
    <row r="37" spans="3:40">
      <c r="C37" s="113">
        <f t="shared" si="17"/>
        <v>7</v>
      </c>
      <c r="D37" s="56">
        <f t="shared" si="7"/>
        <v>-0.38000000000000078</v>
      </c>
      <c r="E37" s="56">
        <f t="shared" si="8"/>
        <v>0.1100000000000001</v>
      </c>
      <c r="F37" s="56">
        <f t="shared" si="18"/>
        <v>4.0000000000000036E-2</v>
      </c>
      <c r="I37" s="4">
        <v>25</v>
      </c>
      <c r="J37" s="4"/>
      <c r="K37" s="4" t="s">
        <v>48</v>
      </c>
      <c r="L37" s="8" t="s">
        <v>20</v>
      </c>
      <c r="M37" s="4" t="s">
        <v>56</v>
      </c>
      <c r="N37" s="4" t="s">
        <v>58</v>
      </c>
      <c r="O37" s="4" t="s">
        <v>60</v>
      </c>
      <c r="P37" s="4" t="s">
        <v>62</v>
      </c>
      <c r="Q37" s="6" t="s">
        <v>16</v>
      </c>
      <c r="R37" s="6" t="s">
        <v>20</v>
      </c>
      <c r="S37" s="6" t="s">
        <v>19</v>
      </c>
      <c r="T37" s="37" t="s">
        <v>18</v>
      </c>
      <c r="U37" s="40">
        <v>3</v>
      </c>
      <c r="V37" s="31">
        <v>5.5</v>
      </c>
      <c r="W37" s="31">
        <v>2</v>
      </c>
      <c r="X37" s="41">
        <v>3.2</v>
      </c>
      <c r="Y37" s="50">
        <v>6.18</v>
      </c>
      <c r="Z37" s="33">
        <v>1.9</v>
      </c>
      <c r="AA37" s="51">
        <v>3.11</v>
      </c>
      <c r="AB37" s="47" t="str">
        <f t="shared" si="9"/>
        <v>○</v>
      </c>
      <c r="AC37" s="14" t="str">
        <f t="shared" si="10"/>
        <v>○</v>
      </c>
      <c r="AD37" s="14" t="str">
        <f t="shared" si="11"/>
        <v>○</v>
      </c>
      <c r="AE37" s="14" t="str">
        <f t="shared" si="12"/>
        <v>○</v>
      </c>
      <c r="AF37" s="14">
        <f t="shared" si="2"/>
        <v>4</v>
      </c>
      <c r="AG37" s="14" t="str">
        <f t="shared" si="13"/>
        <v>○</v>
      </c>
      <c r="AH37" s="14" t="str">
        <f t="shared" si="14"/>
        <v>×</v>
      </c>
      <c r="AI37" s="14" t="str">
        <f t="shared" si="15"/>
        <v>○</v>
      </c>
      <c r="AJ37" s="14" t="str">
        <f t="shared" si="16"/>
        <v>×</v>
      </c>
      <c r="AK37" s="14">
        <f t="shared" si="3"/>
        <v>2</v>
      </c>
      <c r="AL37" s="35">
        <f t="shared" si="4"/>
        <v>-0.67999999999999972</v>
      </c>
      <c r="AM37" s="35">
        <f t="shared" si="5"/>
        <v>0.10000000000000009</v>
      </c>
      <c r="AN37" s="35">
        <f t="shared" si="6"/>
        <v>9.0000000000000302E-2</v>
      </c>
    </row>
    <row r="38" spans="3:40">
      <c r="C38" s="113">
        <f t="shared" si="17"/>
        <v>6</v>
      </c>
      <c r="D38" s="56">
        <f t="shared" si="7"/>
        <v>-0.38000000000000078</v>
      </c>
      <c r="E38" s="56">
        <f t="shared" si="8"/>
        <v>0.18000000000000016</v>
      </c>
      <c r="F38" s="56">
        <f t="shared" si="18"/>
        <v>5.0000000000000266E-2</v>
      </c>
      <c r="I38" s="4">
        <v>26</v>
      </c>
      <c r="J38" s="4"/>
      <c r="K38" s="4" t="s">
        <v>49</v>
      </c>
      <c r="L38" s="8" t="s">
        <v>16</v>
      </c>
      <c r="M38" s="4" t="s">
        <v>56</v>
      </c>
      <c r="N38" s="4" t="s">
        <v>58</v>
      </c>
      <c r="O38" s="4" t="s">
        <v>60</v>
      </c>
      <c r="P38" s="4" t="s">
        <v>62</v>
      </c>
      <c r="Q38" s="6" t="s">
        <v>16</v>
      </c>
      <c r="R38" s="6" t="s">
        <v>18</v>
      </c>
      <c r="S38" s="6" t="s">
        <v>19</v>
      </c>
      <c r="T38" s="37" t="s">
        <v>20</v>
      </c>
      <c r="U38" s="40">
        <v>4</v>
      </c>
      <c r="V38" s="31">
        <v>6</v>
      </c>
      <c r="W38" s="31">
        <v>2.5</v>
      </c>
      <c r="X38" s="41">
        <v>3.4</v>
      </c>
      <c r="Y38" s="50">
        <v>8.6199999999999992</v>
      </c>
      <c r="Z38" s="33">
        <v>2.31</v>
      </c>
      <c r="AA38" s="51">
        <v>3.36</v>
      </c>
      <c r="AB38" s="47" t="str">
        <f t="shared" si="9"/>
        <v>○</v>
      </c>
      <c r="AC38" s="14" t="str">
        <f t="shared" si="10"/>
        <v>○</v>
      </c>
      <c r="AD38" s="14" t="str">
        <f t="shared" si="11"/>
        <v>○</v>
      </c>
      <c r="AE38" s="14" t="str">
        <f t="shared" si="12"/>
        <v>○</v>
      </c>
      <c r="AF38" s="14">
        <f t="shared" si="2"/>
        <v>4</v>
      </c>
      <c r="AG38" s="14" t="str">
        <f t="shared" si="13"/>
        <v>○</v>
      </c>
      <c r="AH38" s="14" t="str">
        <f t="shared" si="14"/>
        <v>○</v>
      </c>
      <c r="AI38" s="14" t="str">
        <f t="shared" si="15"/>
        <v>○</v>
      </c>
      <c r="AJ38" s="14" t="str">
        <f t="shared" si="16"/>
        <v>○</v>
      </c>
      <c r="AK38" s="14">
        <f t="shared" si="3"/>
        <v>4</v>
      </c>
      <c r="AL38" s="35">
        <f t="shared" si="4"/>
        <v>-2.6199999999999992</v>
      </c>
      <c r="AM38" s="35">
        <f t="shared" si="5"/>
        <v>0.18999999999999995</v>
      </c>
      <c r="AN38" s="35">
        <f t="shared" si="6"/>
        <v>4.0000000000000036E-2</v>
      </c>
    </row>
    <row r="39" spans="3:40">
      <c r="C39" s="113">
        <f t="shared" si="17"/>
        <v>5</v>
      </c>
      <c r="D39" s="56">
        <f t="shared" si="7"/>
        <v>-0.32000000000000028</v>
      </c>
      <c r="E39" s="56">
        <f t="shared" si="8"/>
        <v>0.18000000000000016</v>
      </c>
      <c r="F39" s="56">
        <f t="shared" si="18"/>
        <v>9.0000000000000302E-2</v>
      </c>
      <c r="I39" s="4">
        <v>27</v>
      </c>
      <c r="J39" s="4"/>
      <c r="K39" s="4" t="s">
        <v>50</v>
      </c>
      <c r="L39" s="8" t="s">
        <v>16</v>
      </c>
      <c r="M39" s="4" t="s">
        <v>56</v>
      </c>
      <c r="N39" s="4" t="s">
        <v>58</v>
      </c>
      <c r="O39" s="4" t="s">
        <v>60</v>
      </c>
      <c r="P39" s="4" t="s">
        <v>62</v>
      </c>
      <c r="Q39" s="6" t="s">
        <v>18</v>
      </c>
      <c r="R39" s="6" t="s">
        <v>16</v>
      </c>
      <c r="S39" s="6" t="s">
        <v>19</v>
      </c>
      <c r="T39" s="37" t="s">
        <v>20</v>
      </c>
      <c r="U39" s="40">
        <v>5</v>
      </c>
      <c r="V39" s="31">
        <v>7</v>
      </c>
      <c r="W39" s="31">
        <v>2.5</v>
      </c>
      <c r="X39" s="41">
        <v>3.8</v>
      </c>
      <c r="Y39" s="50">
        <v>8.3800000000000008</v>
      </c>
      <c r="Z39" s="33">
        <v>2.4900000000000002</v>
      </c>
      <c r="AA39" s="51">
        <v>3.38</v>
      </c>
      <c r="AB39" s="47" t="str">
        <f t="shared" si="9"/>
        <v>○</v>
      </c>
      <c r="AC39" s="14" t="str">
        <f t="shared" si="10"/>
        <v>○</v>
      </c>
      <c r="AD39" s="14" t="str">
        <f t="shared" si="11"/>
        <v>○</v>
      </c>
      <c r="AE39" s="14" t="str">
        <f t="shared" si="12"/>
        <v>○</v>
      </c>
      <c r="AF39" s="14">
        <f t="shared" si="2"/>
        <v>4</v>
      </c>
      <c r="AG39" s="14" t="str">
        <f t="shared" si="13"/>
        <v>×</v>
      </c>
      <c r="AH39" s="14" t="str">
        <f t="shared" si="14"/>
        <v>×</v>
      </c>
      <c r="AI39" s="14" t="str">
        <f t="shared" si="15"/>
        <v>○</v>
      </c>
      <c r="AJ39" s="14" t="str">
        <f t="shared" si="16"/>
        <v>○</v>
      </c>
      <c r="AK39" s="14">
        <f t="shared" si="3"/>
        <v>2</v>
      </c>
      <c r="AL39" s="35">
        <f t="shared" si="4"/>
        <v>-1.3800000000000008</v>
      </c>
      <c r="AM39" s="35">
        <f t="shared" si="5"/>
        <v>9.9999999999997868E-3</v>
      </c>
      <c r="AN39" s="35">
        <f t="shared" si="6"/>
        <v>0.41999999999999993</v>
      </c>
    </row>
    <row r="40" spans="3:40">
      <c r="C40" s="113">
        <f t="shared" si="17"/>
        <v>4</v>
      </c>
      <c r="D40" s="56">
        <f t="shared" si="7"/>
        <v>-8.0000000000000071E-2</v>
      </c>
      <c r="E40" s="56">
        <f t="shared" si="8"/>
        <v>0.18999999999999995</v>
      </c>
      <c r="F40" s="56">
        <f t="shared" si="18"/>
        <v>0.12999999999999989</v>
      </c>
      <c r="I40" s="4">
        <v>28</v>
      </c>
      <c r="J40" s="4"/>
      <c r="K40" s="4" t="s">
        <v>51</v>
      </c>
      <c r="L40" s="8" t="s">
        <v>16</v>
      </c>
      <c r="M40" s="4" t="s">
        <v>56</v>
      </c>
      <c r="N40" s="4" t="s">
        <v>60</v>
      </c>
      <c r="O40" s="4" t="s">
        <v>62</v>
      </c>
      <c r="P40" s="4" t="s">
        <v>58</v>
      </c>
      <c r="Q40" s="6" t="s">
        <v>16</v>
      </c>
      <c r="R40" s="6" t="s">
        <v>19</v>
      </c>
      <c r="S40" s="6" t="s">
        <v>20</v>
      </c>
      <c r="T40" s="37" t="s">
        <v>18</v>
      </c>
      <c r="U40" s="40">
        <v>4</v>
      </c>
      <c r="V40" s="31">
        <v>6.8</v>
      </c>
      <c r="W40" s="31">
        <v>2.4</v>
      </c>
      <c r="X40" s="41">
        <v>3.4</v>
      </c>
      <c r="Y40" s="50">
        <v>8.6300000000000008</v>
      </c>
      <c r="Z40" s="33">
        <v>2.2999999999999998</v>
      </c>
      <c r="AA40" s="51">
        <v>3.5</v>
      </c>
      <c r="AB40" s="47" t="str">
        <f t="shared" si="9"/>
        <v>○</v>
      </c>
      <c r="AC40" s="14" t="str">
        <f t="shared" si="10"/>
        <v>×</v>
      </c>
      <c r="AD40" s="14" t="str">
        <f t="shared" si="11"/>
        <v>×</v>
      </c>
      <c r="AE40" s="14" t="str">
        <f t="shared" si="12"/>
        <v>×</v>
      </c>
      <c r="AF40" s="14">
        <f t="shared" si="2"/>
        <v>1</v>
      </c>
      <c r="AG40" s="14" t="str">
        <f t="shared" si="13"/>
        <v>○</v>
      </c>
      <c r="AH40" s="14" t="str">
        <f t="shared" si="14"/>
        <v>×</v>
      </c>
      <c r="AI40" s="14" t="str">
        <f t="shared" si="15"/>
        <v>×</v>
      </c>
      <c r="AJ40" s="14" t="str">
        <f t="shared" si="16"/>
        <v>×</v>
      </c>
      <c r="AK40" s="14">
        <f t="shared" si="3"/>
        <v>1</v>
      </c>
      <c r="AL40" s="35">
        <f t="shared" si="4"/>
        <v>-1.830000000000001</v>
      </c>
      <c r="AM40" s="35">
        <f t="shared" si="5"/>
        <v>0.10000000000000009</v>
      </c>
      <c r="AN40" s="35">
        <f t="shared" si="6"/>
        <v>-0.10000000000000009</v>
      </c>
    </row>
    <row r="41" spans="3:40">
      <c r="C41" s="113">
        <f t="shared" si="17"/>
        <v>3</v>
      </c>
      <c r="D41" s="56">
        <f t="shared" si="7"/>
        <v>0</v>
      </c>
      <c r="E41" s="56">
        <f t="shared" si="8"/>
        <v>0.29999999999999982</v>
      </c>
      <c r="F41" s="56">
        <f t="shared" si="18"/>
        <v>0.16000000000000014</v>
      </c>
      <c r="I41" s="4">
        <v>29</v>
      </c>
      <c r="J41" s="4"/>
      <c r="K41" s="4" t="s">
        <v>52</v>
      </c>
      <c r="L41" s="8" t="s">
        <v>18</v>
      </c>
      <c r="M41" s="4" t="s">
        <v>56</v>
      </c>
      <c r="N41" s="4" t="s">
        <v>58</v>
      </c>
      <c r="O41" s="4" t="s">
        <v>60</v>
      </c>
      <c r="P41" s="4" t="s">
        <v>62</v>
      </c>
      <c r="Q41" s="6" t="s">
        <v>16</v>
      </c>
      <c r="R41" s="6" t="s">
        <v>19</v>
      </c>
      <c r="S41" s="6" t="s">
        <v>20</v>
      </c>
      <c r="T41" s="37" t="s">
        <v>18</v>
      </c>
      <c r="U41" s="40">
        <v>4</v>
      </c>
      <c r="V41" s="31">
        <v>5.5</v>
      </c>
      <c r="W41" s="31">
        <v>2</v>
      </c>
      <c r="X41" s="41">
        <v>3.5</v>
      </c>
      <c r="Y41" s="50">
        <v>8.61</v>
      </c>
      <c r="Z41" s="33">
        <v>2.48</v>
      </c>
      <c r="AA41" s="51">
        <v>3.49</v>
      </c>
      <c r="AB41" s="47" t="str">
        <f t="shared" si="9"/>
        <v>○</v>
      </c>
      <c r="AC41" s="14" t="str">
        <f t="shared" si="10"/>
        <v>○</v>
      </c>
      <c r="AD41" s="14" t="str">
        <f t="shared" si="11"/>
        <v>○</v>
      </c>
      <c r="AE41" s="14" t="str">
        <f t="shared" si="12"/>
        <v>○</v>
      </c>
      <c r="AF41" s="14">
        <f t="shared" si="2"/>
        <v>4</v>
      </c>
      <c r="AG41" s="14" t="str">
        <f t="shared" si="13"/>
        <v>○</v>
      </c>
      <c r="AH41" s="14" t="str">
        <f t="shared" si="14"/>
        <v>×</v>
      </c>
      <c r="AI41" s="14" t="str">
        <f t="shared" si="15"/>
        <v>×</v>
      </c>
      <c r="AJ41" s="14" t="str">
        <f t="shared" si="16"/>
        <v>×</v>
      </c>
      <c r="AK41" s="14">
        <f t="shared" si="3"/>
        <v>1</v>
      </c>
      <c r="AL41" s="35">
        <f t="shared" si="4"/>
        <v>-3.1099999999999994</v>
      </c>
      <c r="AM41" s="35">
        <f t="shared" si="5"/>
        <v>-0.48</v>
      </c>
      <c r="AN41" s="35">
        <f t="shared" si="6"/>
        <v>9.9999999999997868E-3</v>
      </c>
    </row>
    <row r="42" spans="3:40">
      <c r="C42" s="113">
        <f t="shared" si="17"/>
        <v>2</v>
      </c>
      <c r="D42" s="56">
        <f t="shared" si="7"/>
        <v>0</v>
      </c>
      <c r="E42" s="56">
        <f t="shared" si="8"/>
        <v>0.50999999999999979</v>
      </c>
      <c r="F42" s="56">
        <f t="shared" si="18"/>
        <v>0.39999999999999991</v>
      </c>
      <c r="I42" s="4">
        <v>30</v>
      </c>
      <c r="J42" s="4"/>
      <c r="K42" s="4" t="s">
        <v>30</v>
      </c>
      <c r="L42" s="8" t="s">
        <v>18</v>
      </c>
      <c r="M42" s="4" t="s">
        <v>56</v>
      </c>
      <c r="N42" s="4" t="s">
        <v>58</v>
      </c>
      <c r="O42" s="4" t="s">
        <v>60</v>
      </c>
      <c r="P42" s="4" t="s">
        <v>62</v>
      </c>
      <c r="Q42" s="6" t="s">
        <v>16</v>
      </c>
      <c r="R42" s="6" t="s">
        <v>20</v>
      </c>
      <c r="S42" s="6" t="s">
        <v>19</v>
      </c>
      <c r="T42" s="37" t="s">
        <v>18</v>
      </c>
      <c r="U42" s="40">
        <v>4</v>
      </c>
      <c r="V42" s="31">
        <v>7.5</v>
      </c>
      <c r="W42" s="31">
        <v>2.2000000000000002</v>
      </c>
      <c r="X42" s="41">
        <v>3.3</v>
      </c>
      <c r="Y42" s="50">
        <v>7.5</v>
      </c>
      <c r="Z42" s="33">
        <v>2.2799999999999998</v>
      </c>
      <c r="AA42" s="51">
        <v>3.31</v>
      </c>
      <c r="AB42" s="47" t="str">
        <f t="shared" si="9"/>
        <v>○</v>
      </c>
      <c r="AC42" s="14" t="str">
        <f t="shared" si="10"/>
        <v>○</v>
      </c>
      <c r="AD42" s="14" t="str">
        <f t="shared" si="11"/>
        <v>○</v>
      </c>
      <c r="AE42" s="14" t="str">
        <f t="shared" si="12"/>
        <v>○</v>
      </c>
      <c r="AF42" s="14">
        <f t="shared" si="2"/>
        <v>4</v>
      </c>
      <c r="AG42" s="14" t="str">
        <f t="shared" si="13"/>
        <v>○</v>
      </c>
      <c r="AH42" s="14" t="str">
        <f t="shared" si="14"/>
        <v>×</v>
      </c>
      <c r="AI42" s="14" t="str">
        <f t="shared" si="15"/>
        <v>○</v>
      </c>
      <c r="AJ42" s="14" t="str">
        <f t="shared" si="16"/>
        <v>×</v>
      </c>
      <c r="AK42" s="14">
        <f t="shared" si="3"/>
        <v>2</v>
      </c>
      <c r="AL42" s="35">
        <f t="shared" si="4"/>
        <v>0</v>
      </c>
      <c r="AM42" s="35">
        <f t="shared" si="5"/>
        <v>-7.9999999999999627E-2</v>
      </c>
      <c r="AN42" s="35">
        <f t="shared" si="6"/>
        <v>-1.0000000000000231E-2</v>
      </c>
    </row>
    <row r="43" spans="3:40">
      <c r="C43" s="113">
        <f t="shared" si="17"/>
        <v>1</v>
      </c>
      <c r="D43" s="56">
        <f t="shared" si="7"/>
        <v>0.11999999999999922</v>
      </c>
      <c r="E43" s="56">
        <f t="shared" si="8"/>
        <v>0.6100000000000001</v>
      </c>
      <c r="F43" s="56">
        <f t="shared" si="18"/>
        <v>0.41999999999999993</v>
      </c>
      <c r="I43" s="4">
        <v>31</v>
      </c>
      <c r="J43" s="4"/>
      <c r="K43" s="4" t="s">
        <v>53</v>
      </c>
      <c r="L43" s="8" t="s">
        <v>19</v>
      </c>
      <c r="M43" s="4" t="s">
        <v>56</v>
      </c>
      <c r="N43" s="4" t="s">
        <v>58</v>
      </c>
      <c r="O43" s="4" t="s">
        <v>60</v>
      </c>
      <c r="P43" s="4" t="s">
        <v>62</v>
      </c>
      <c r="Q43" s="6" t="s">
        <v>16</v>
      </c>
      <c r="R43" s="6" t="s">
        <v>18</v>
      </c>
      <c r="S43" s="6" t="s">
        <v>19</v>
      </c>
      <c r="T43" s="37" t="s">
        <v>20</v>
      </c>
      <c r="U43" s="40">
        <v>4</v>
      </c>
      <c r="V43" s="31">
        <v>7.5</v>
      </c>
      <c r="W43" s="31">
        <v>2.2000000000000002</v>
      </c>
      <c r="X43" s="41">
        <v>3.3</v>
      </c>
      <c r="Y43" s="50">
        <v>7.5</v>
      </c>
      <c r="Z43" s="33">
        <v>2.2799999999999998</v>
      </c>
      <c r="AA43" s="51">
        <v>3.31</v>
      </c>
      <c r="AB43" s="47" t="str">
        <f t="shared" si="9"/>
        <v>○</v>
      </c>
      <c r="AC43" s="14" t="str">
        <f t="shared" si="10"/>
        <v>○</v>
      </c>
      <c r="AD43" s="14" t="str">
        <f t="shared" si="11"/>
        <v>○</v>
      </c>
      <c r="AE43" s="14" t="str">
        <f t="shared" si="12"/>
        <v>○</v>
      </c>
      <c r="AF43" s="14">
        <f t="shared" si="2"/>
        <v>4</v>
      </c>
      <c r="AG43" s="14" t="str">
        <f t="shared" si="13"/>
        <v>○</v>
      </c>
      <c r="AH43" s="14" t="str">
        <f t="shared" si="14"/>
        <v>○</v>
      </c>
      <c r="AI43" s="14" t="str">
        <f t="shared" si="15"/>
        <v>○</v>
      </c>
      <c r="AJ43" s="14" t="str">
        <f t="shared" si="16"/>
        <v>○</v>
      </c>
      <c r="AK43" s="14">
        <f t="shared" si="3"/>
        <v>4</v>
      </c>
      <c r="AL43" s="35">
        <f t="shared" si="4"/>
        <v>0</v>
      </c>
      <c r="AM43" s="35">
        <f t="shared" si="5"/>
        <v>-7.9999999999999627E-2</v>
      </c>
      <c r="AN43" s="35">
        <f t="shared" si="6"/>
        <v>-1.0000000000000231E-2</v>
      </c>
    </row>
    <row r="44" spans="3:40">
      <c r="C44" s="113">
        <f t="shared" si="17"/>
        <v>0</v>
      </c>
      <c r="I44" s="4">
        <v>32</v>
      </c>
      <c r="J44" s="4"/>
      <c r="K44" s="4"/>
      <c r="L44" s="8"/>
      <c r="M44" s="4"/>
      <c r="N44" s="4"/>
      <c r="O44" s="4"/>
      <c r="P44" s="4"/>
      <c r="Q44" s="6"/>
      <c r="R44" s="6"/>
      <c r="S44" s="6"/>
      <c r="T44" s="37"/>
      <c r="U44" s="40"/>
      <c r="V44" s="31"/>
      <c r="W44" s="31"/>
      <c r="X44" s="41"/>
      <c r="Y44" s="50"/>
      <c r="Z44" s="33"/>
      <c r="AA44" s="51"/>
      <c r="AB44" s="47" t="str">
        <f t="shared" si="9"/>
        <v/>
      </c>
      <c r="AC44" s="14" t="str">
        <f t="shared" si="10"/>
        <v/>
      </c>
      <c r="AD44" s="14" t="str">
        <f t="shared" si="11"/>
        <v/>
      </c>
      <c r="AE44" s="14" t="str">
        <f t="shared" si="12"/>
        <v/>
      </c>
      <c r="AF44" s="14" t="str">
        <f t="shared" si="2"/>
        <v/>
      </c>
      <c r="AG44" s="14" t="str">
        <f t="shared" si="13"/>
        <v/>
      </c>
      <c r="AH44" s="14" t="str">
        <f t="shared" si="14"/>
        <v/>
      </c>
      <c r="AI44" s="14" t="str">
        <f t="shared" si="15"/>
        <v/>
      </c>
      <c r="AJ44" s="14" t="str">
        <f t="shared" si="16"/>
        <v/>
      </c>
      <c r="AK44" s="14" t="str">
        <f t="shared" si="3"/>
        <v/>
      </c>
      <c r="AL44" s="35" t="str">
        <f t="shared" si="4"/>
        <v/>
      </c>
      <c r="AM44" s="35" t="str">
        <f t="shared" si="5"/>
        <v/>
      </c>
      <c r="AN44" s="35" t="str">
        <f t="shared" si="6"/>
        <v/>
      </c>
    </row>
    <row r="45" spans="3:40">
      <c r="C45" s="113">
        <f t="shared" si="17"/>
        <v>-1</v>
      </c>
      <c r="I45" s="4">
        <v>33</v>
      </c>
      <c r="J45" s="4"/>
      <c r="K45" s="4"/>
      <c r="L45" s="8"/>
      <c r="M45" s="4"/>
      <c r="N45" s="4"/>
      <c r="O45" s="4"/>
      <c r="P45" s="4"/>
      <c r="Q45" s="6"/>
      <c r="R45" s="6"/>
      <c r="S45" s="6"/>
      <c r="T45" s="37"/>
      <c r="U45" s="40"/>
      <c r="V45" s="31"/>
      <c r="W45" s="31"/>
      <c r="X45" s="41"/>
      <c r="Y45" s="50"/>
      <c r="Z45" s="33"/>
      <c r="AA45" s="51"/>
      <c r="AB45" s="47" t="str">
        <f t="shared" si="9"/>
        <v/>
      </c>
      <c r="AC45" s="14" t="str">
        <f t="shared" si="10"/>
        <v/>
      </c>
      <c r="AD45" s="14" t="str">
        <f t="shared" si="11"/>
        <v/>
      </c>
      <c r="AE45" s="14" t="str">
        <f t="shared" si="12"/>
        <v/>
      </c>
      <c r="AF45" s="14" t="str">
        <f t="shared" si="2"/>
        <v/>
      </c>
      <c r="AG45" s="14" t="str">
        <f t="shared" si="13"/>
        <v/>
      </c>
      <c r="AH45" s="14" t="str">
        <f t="shared" si="14"/>
        <v/>
      </c>
      <c r="AI45" s="14" t="str">
        <f t="shared" si="15"/>
        <v/>
      </c>
      <c r="AJ45" s="14" t="str">
        <f t="shared" si="16"/>
        <v/>
      </c>
      <c r="AK45" s="14" t="str">
        <f t="shared" si="3"/>
        <v/>
      </c>
      <c r="AL45" s="35" t="str">
        <f t="shared" ref="AL45:AL76" si="19">IF(V45="","",(V45-Y45))</f>
        <v/>
      </c>
      <c r="AM45" s="35" t="str">
        <f t="shared" ref="AM45:AM76" si="20">IF(W45="","",(W45-Z45))</f>
        <v/>
      </c>
      <c r="AN45" s="35" t="str">
        <f t="shared" ref="AN45:AN76" si="21">IF(X45="","",(X45-AA45))</f>
        <v/>
      </c>
    </row>
    <row r="46" spans="3:40">
      <c r="C46" s="113">
        <f t="shared" si="17"/>
        <v>-2</v>
      </c>
      <c r="I46" s="4">
        <v>34</v>
      </c>
      <c r="J46" s="4"/>
      <c r="K46" s="4"/>
      <c r="L46" s="8"/>
      <c r="M46" s="4"/>
      <c r="N46" s="4"/>
      <c r="O46" s="4"/>
      <c r="P46" s="4"/>
      <c r="Q46" s="6"/>
      <c r="R46" s="6"/>
      <c r="S46" s="6"/>
      <c r="T46" s="37"/>
      <c r="U46" s="40"/>
      <c r="V46" s="31"/>
      <c r="W46" s="31"/>
      <c r="X46" s="41"/>
      <c r="Y46" s="50"/>
      <c r="Z46" s="33"/>
      <c r="AA46" s="51"/>
      <c r="AB46" s="47" t="str">
        <f t="shared" si="9"/>
        <v/>
      </c>
      <c r="AC46" s="14" t="str">
        <f t="shared" si="10"/>
        <v/>
      </c>
      <c r="AD46" s="14" t="str">
        <f t="shared" si="11"/>
        <v/>
      </c>
      <c r="AE46" s="14" t="str">
        <f t="shared" si="12"/>
        <v/>
      </c>
      <c r="AF46" s="14" t="str">
        <f t="shared" si="2"/>
        <v/>
      </c>
      <c r="AG46" s="14" t="str">
        <f t="shared" si="13"/>
        <v/>
      </c>
      <c r="AH46" s="14" t="str">
        <f t="shared" si="14"/>
        <v/>
      </c>
      <c r="AI46" s="14" t="str">
        <f t="shared" si="15"/>
        <v/>
      </c>
      <c r="AJ46" s="14" t="str">
        <f t="shared" si="16"/>
        <v/>
      </c>
      <c r="AK46" s="14" t="str">
        <f t="shared" si="3"/>
        <v/>
      </c>
      <c r="AL46" s="35" t="str">
        <f t="shared" si="19"/>
        <v/>
      </c>
      <c r="AM46" s="35" t="str">
        <f t="shared" si="20"/>
        <v/>
      </c>
      <c r="AN46" s="35" t="str">
        <f t="shared" si="21"/>
        <v/>
      </c>
    </row>
    <row r="47" spans="3:40">
      <c r="C47" s="113">
        <f t="shared" si="17"/>
        <v>-3</v>
      </c>
      <c r="I47" s="4">
        <v>35</v>
      </c>
      <c r="J47" s="4"/>
      <c r="K47" s="4"/>
      <c r="L47" s="8"/>
      <c r="M47" s="4"/>
      <c r="N47" s="4"/>
      <c r="O47" s="4"/>
      <c r="P47" s="4"/>
      <c r="Q47" s="6"/>
      <c r="R47" s="6"/>
      <c r="S47" s="6"/>
      <c r="T47" s="37"/>
      <c r="U47" s="40"/>
      <c r="V47" s="31"/>
      <c r="W47" s="31"/>
      <c r="X47" s="41"/>
      <c r="Y47" s="50"/>
      <c r="Z47" s="33"/>
      <c r="AA47" s="51"/>
      <c r="AB47" s="47" t="str">
        <f t="shared" si="9"/>
        <v/>
      </c>
      <c r="AC47" s="14" t="str">
        <f t="shared" si="10"/>
        <v/>
      </c>
      <c r="AD47" s="14" t="str">
        <f t="shared" si="11"/>
        <v/>
      </c>
      <c r="AE47" s="14" t="str">
        <f t="shared" si="12"/>
        <v/>
      </c>
      <c r="AF47" s="14" t="str">
        <f t="shared" si="2"/>
        <v/>
      </c>
      <c r="AG47" s="14" t="str">
        <f t="shared" si="13"/>
        <v/>
      </c>
      <c r="AH47" s="14" t="str">
        <f t="shared" si="14"/>
        <v/>
      </c>
      <c r="AI47" s="14" t="str">
        <f t="shared" si="15"/>
        <v/>
      </c>
      <c r="AJ47" s="14" t="str">
        <f t="shared" si="16"/>
        <v/>
      </c>
      <c r="AK47" s="14" t="str">
        <f t="shared" si="3"/>
        <v/>
      </c>
      <c r="AL47" s="35" t="str">
        <f t="shared" si="19"/>
        <v/>
      </c>
      <c r="AM47" s="35" t="str">
        <f t="shared" si="20"/>
        <v/>
      </c>
      <c r="AN47" s="35" t="str">
        <f t="shared" si="21"/>
        <v/>
      </c>
    </row>
    <row r="48" spans="3:40">
      <c r="C48" s="113">
        <f t="shared" si="17"/>
        <v>-4</v>
      </c>
      <c r="I48" s="4">
        <v>36</v>
      </c>
      <c r="J48" s="4"/>
      <c r="K48" s="4"/>
      <c r="L48" s="8"/>
      <c r="M48" s="4"/>
      <c r="N48" s="4"/>
      <c r="O48" s="4"/>
      <c r="P48" s="4"/>
      <c r="Q48" s="6"/>
      <c r="R48" s="6"/>
      <c r="S48" s="6"/>
      <c r="T48" s="37"/>
      <c r="U48" s="40"/>
      <c r="V48" s="31"/>
      <c r="W48" s="31"/>
      <c r="X48" s="41"/>
      <c r="Y48" s="50"/>
      <c r="Z48" s="33"/>
      <c r="AA48" s="51"/>
      <c r="AB48" s="47" t="str">
        <f t="shared" si="9"/>
        <v/>
      </c>
      <c r="AC48" s="14" t="str">
        <f t="shared" si="10"/>
        <v/>
      </c>
      <c r="AD48" s="14" t="str">
        <f t="shared" si="11"/>
        <v/>
      </c>
      <c r="AE48" s="14" t="str">
        <f t="shared" si="12"/>
        <v/>
      </c>
      <c r="AF48" s="14" t="str">
        <f t="shared" si="2"/>
        <v/>
      </c>
      <c r="AG48" s="14" t="str">
        <f t="shared" si="13"/>
        <v/>
      </c>
      <c r="AH48" s="14" t="str">
        <f t="shared" si="14"/>
        <v/>
      </c>
      <c r="AI48" s="14" t="str">
        <f t="shared" si="15"/>
        <v/>
      </c>
      <c r="AJ48" s="14" t="str">
        <f t="shared" si="16"/>
        <v/>
      </c>
      <c r="AK48" s="14" t="str">
        <f t="shared" si="3"/>
        <v/>
      </c>
      <c r="AL48" s="35" t="str">
        <f t="shared" si="19"/>
        <v/>
      </c>
      <c r="AM48" s="35" t="str">
        <f t="shared" si="20"/>
        <v/>
      </c>
      <c r="AN48" s="35" t="str">
        <f t="shared" si="21"/>
        <v/>
      </c>
    </row>
    <row r="49" spans="1:40">
      <c r="C49" s="113">
        <f t="shared" si="17"/>
        <v>-5</v>
      </c>
      <c r="I49" s="4">
        <v>37</v>
      </c>
      <c r="J49" s="4"/>
      <c r="K49" s="4"/>
      <c r="L49" s="8"/>
      <c r="M49" s="4"/>
      <c r="N49" s="4"/>
      <c r="O49" s="4"/>
      <c r="P49" s="4"/>
      <c r="Q49" s="6"/>
      <c r="R49" s="6"/>
      <c r="S49" s="6"/>
      <c r="T49" s="37"/>
      <c r="U49" s="40"/>
      <c r="V49" s="31"/>
      <c r="W49" s="31"/>
      <c r="X49" s="41"/>
      <c r="Y49" s="50"/>
      <c r="Z49" s="33"/>
      <c r="AA49" s="51"/>
      <c r="AB49" s="47" t="str">
        <f t="shared" si="9"/>
        <v/>
      </c>
      <c r="AC49" s="14" t="str">
        <f t="shared" si="10"/>
        <v/>
      </c>
      <c r="AD49" s="14" t="str">
        <f t="shared" si="11"/>
        <v/>
      </c>
      <c r="AE49" s="14" t="str">
        <f t="shared" si="12"/>
        <v/>
      </c>
      <c r="AF49" s="14" t="str">
        <f t="shared" si="2"/>
        <v/>
      </c>
      <c r="AG49" s="14" t="str">
        <f t="shared" si="13"/>
        <v/>
      </c>
      <c r="AH49" s="14" t="str">
        <f t="shared" si="14"/>
        <v/>
      </c>
      <c r="AI49" s="14" t="str">
        <f t="shared" si="15"/>
        <v/>
      </c>
      <c r="AJ49" s="14" t="str">
        <f t="shared" si="16"/>
        <v/>
      </c>
      <c r="AK49" s="14" t="str">
        <f t="shared" si="3"/>
        <v/>
      </c>
      <c r="AL49" s="35" t="str">
        <f t="shared" si="19"/>
        <v/>
      </c>
      <c r="AM49" s="35" t="str">
        <f t="shared" si="20"/>
        <v/>
      </c>
      <c r="AN49" s="35" t="str">
        <f t="shared" si="21"/>
        <v/>
      </c>
    </row>
    <row r="50" spans="1:40">
      <c r="C50" s="113">
        <f t="shared" si="17"/>
        <v>-6</v>
      </c>
      <c r="I50" s="4">
        <v>38</v>
      </c>
      <c r="J50" s="4"/>
      <c r="K50" s="4"/>
      <c r="L50" s="8"/>
      <c r="M50" s="4"/>
      <c r="N50" s="4"/>
      <c r="O50" s="4"/>
      <c r="P50" s="4"/>
      <c r="Q50" s="6"/>
      <c r="R50" s="6"/>
      <c r="S50" s="6"/>
      <c r="T50" s="37"/>
      <c r="U50" s="40"/>
      <c r="V50" s="31"/>
      <c r="W50" s="31"/>
      <c r="X50" s="41"/>
      <c r="Y50" s="50"/>
      <c r="Z50" s="33"/>
      <c r="AA50" s="51"/>
      <c r="AB50" s="47" t="str">
        <f t="shared" si="9"/>
        <v/>
      </c>
      <c r="AC50" s="14" t="str">
        <f t="shared" si="10"/>
        <v/>
      </c>
      <c r="AD50" s="14" t="str">
        <f t="shared" si="11"/>
        <v/>
      </c>
      <c r="AE50" s="14" t="str">
        <f t="shared" si="12"/>
        <v/>
      </c>
      <c r="AF50" s="14" t="str">
        <f t="shared" si="2"/>
        <v/>
      </c>
      <c r="AG50" s="14" t="str">
        <f t="shared" si="13"/>
        <v/>
      </c>
      <c r="AH50" s="14" t="str">
        <f t="shared" si="14"/>
        <v/>
      </c>
      <c r="AI50" s="14" t="str">
        <f t="shared" si="15"/>
        <v/>
      </c>
      <c r="AJ50" s="14" t="str">
        <f t="shared" si="16"/>
        <v/>
      </c>
      <c r="AK50" s="14" t="str">
        <f t="shared" si="3"/>
        <v/>
      </c>
      <c r="AL50" s="35" t="str">
        <f t="shared" si="19"/>
        <v/>
      </c>
      <c r="AM50" s="35" t="str">
        <f t="shared" si="20"/>
        <v/>
      </c>
      <c r="AN50" s="35" t="str">
        <f t="shared" si="21"/>
        <v/>
      </c>
    </row>
    <row r="51" spans="1:40">
      <c r="C51" s="113">
        <f t="shared" si="17"/>
        <v>-7</v>
      </c>
      <c r="I51" s="4">
        <v>39</v>
      </c>
      <c r="J51" s="4"/>
      <c r="K51" s="4"/>
      <c r="L51" s="8"/>
      <c r="M51" s="4"/>
      <c r="N51" s="4"/>
      <c r="O51" s="4"/>
      <c r="P51" s="4"/>
      <c r="Q51" s="6"/>
      <c r="R51" s="6"/>
      <c r="S51" s="6"/>
      <c r="T51" s="37"/>
      <c r="U51" s="40"/>
      <c r="V51" s="31"/>
      <c r="W51" s="31"/>
      <c r="X51" s="41"/>
      <c r="Y51" s="50"/>
      <c r="Z51" s="33"/>
      <c r="AA51" s="51"/>
      <c r="AB51" s="47" t="str">
        <f t="shared" si="9"/>
        <v/>
      </c>
      <c r="AC51" s="14" t="str">
        <f t="shared" si="10"/>
        <v/>
      </c>
      <c r="AD51" s="14" t="str">
        <f t="shared" si="11"/>
        <v/>
      </c>
      <c r="AE51" s="14" t="str">
        <f t="shared" si="12"/>
        <v/>
      </c>
      <c r="AF51" s="14" t="str">
        <f t="shared" si="2"/>
        <v/>
      </c>
      <c r="AG51" s="14" t="str">
        <f t="shared" si="13"/>
        <v/>
      </c>
      <c r="AH51" s="14" t="str">
        <f t="shared" si="14"/>
        <v/>
      </c>
      <c r="AI51" s="14" t="str">
        <f t="shared" si="15"/>
        <v/>
      </c>
      <c r="AJ51" s="14" t="str">
        <f t="shared" si="16"/>
        <v/>
      </c>
      <c r="AK51" s="14" t="str">
        <f t="shared" si="3"/>
        <v/>
      </c>
      <c r="AL51" s="35" t="str">
        <f t="shared" si="19"/>
        <v/>
      </c>
      <c r="AM51" s="35" t="str">
        <f t="shared" si="20"/>
        <v/>
      </c>
      <c r="AN51" s="35" t="str">
        <f t="shared" si="21"/>
        <v/>
      </c>
    </row>
    <row r="52" spans="1:40" s="10" customFormat="1">
      <c r="A52" s="28"/>
      <c r="B52" s="28"/>
      <c r="C52" s="113">
        <f t="shared" si="17"/>
        <v>-8</v>
      </c>
      <c r="D52" s="28"/>
      <c r="E52" s="28"/>
      <c r="F52" s="28"/>
      <c r="I52" s="4">
        <v>40</v>
      </c>
      <c r="J52" s="4"/>
      <c r="K52" s="4"/>
      <c r="L52" s="8"/>
      <c r="M52" s="4"/>
      <c r="N52" s="4"/>
      <c r="O52" s="4"/>
      <c r="P52" s="4"/>
      <c r="Q52" s="6"/>
      <c r="R52" s="6"/>
      <c r="S52" s="6"/>
      <c r="T52" s="37"/>
      <c r="U52" s="40"/>
      <c r="V52" s="31"/>
      <c r="W52" s="31"/>
      <c r="X52" s="41"/>
      <c r="Y52" s="50"/>
      <c r="Z52" s="33"/>
      <c r="AA52" s="51"/>
      <c r="AB52" s="47" t="str">
        <f t="shared" si="9"/>
        <v/>
      </c>
      <c r="AC52" s="14" t="str">
        <f t="shared" si="10"/>
        <v/>
      </c>
      <c r="AD52" s="14" t="str">
        <f t="shared" si="11"/>
        <v/>
      </c>
      <c r="AE52" s="14" t="str">
        <f t="shared" si="12"/>
        <v/>
      </c>
      <c r="AF52" s="14"/>
      <c r="AG52" s="14" t="str">
        <f t="shared" si="13"/>
        <v/>
      </c>
      <c r="AH52" s="14" t="str">
        <f t="shared" si="14"/>
        <v/>
      </c>
      <c r="AI52" s="14" t="str">
        <f t="shared" si="15"/>
        <v/>
      </c>
      <c r="AJ52" s="14" t="str">
        <f t="shared" si="16"/>
        <v/>
      </c>
      <c r="AK52" s="14"/>
      <c r="AL52" s="35" t="str">
        <f t="shared" si="19"/>
        <v/>
      </c>
      <c r="AM52" s="35" t="str">
        <f t="shared" si="20"/>
        <v/>
      </c>
      <c r="AN52" s="35" t="str">
        <f t="shared" si="21"/>
        <v/>
      </c>
    </row>
    <row r="53" spans="1:40" s="10" customFormat="1">
      <c r="A53" s="28"/>
      <c r="B53" s="28"/>
      <c r="C53" s="113">
        <f t="shared" si="17"/>
        <v>-9</v>
      </c>
      <c r="D53" s="28"/>
      <c r="E53" s="28"/>
      <c r="F53" s="28"/>
      <c r="I53" s="4">
        <v>41</v>
      </c>
      <c r="J53" s="4"/>
      <c r="K53" s="4"/>
      <c r="L53" s="8"/>
      <c r="M53" s="4"/>
      <c r="N53" s="4"/>
      <c r="O53" s="4"/>
      <c r="P53" s="4"/>
      <c r="Q53" s="6"/>
      <c r="R53" s="6"/>
      <c r="S53" s="6"/>
      <c r="T53" s="37"/>
      <c r="U53" s="40"/>
      <c r="V53" s="31"/>
      <c r="W53" s="31"/>
      <c r="X53" s="41"/>
      <c r="Y53" s="50"/>
      <c r="Z53" s="33"/>
      <c r="AA53" s="51"/>
      <c r="AB53" s="47" t="str">
        <f t="shared" si="9"/>
        <v/>
      </c>
      <c r="AC53" s="14" t="str">
        <f t="shared" si="10"/>
        <v/>
      </c>
      <c r="AD53" s="14" t="str">
        <f t="shared" si="11"/>
        <v/>
      </c>
      <c r="AE53" s="14" t="str">
        <f t="shared" si="12"/>
        <v/>
      </c>
      <c r="AF53" s="14"/>
      <c r="AG53" s="14" t="str">
        <f t="shared" si="13"/>
        <v/>
      </c>
      <c r="AH53" s="14" t="str">
        <f t="shared" si="14"/>
        <v/>
      </c>
      <c r="AI53" s="14" t="str">
        <f t="shared" si="15"/>
        <v/>
      </c>
      <c r="AJ53" s="14" t="str">
        <f t="shared" si="16"/>
        <v/>
      </c>
      <c r="AK53" s="14"/>
      <c r="AL53" s="35" t="str">
        <f t="shared" si="19"/>
        <v/>
      </c>
      <c r="AM53" s="35" t="str">
        <f t="shared" si="20"/>
        <v/>
      </c>
      <c r="AN53" s="35" t="str">
        <f t="shared" si="21"/>
        <v/>
      </c>
    </row>
    <row r="54" spans="1:40" s="10" customFormat="1">
      <c r="A54" s="28"/>
      <c r="B54" s="28"/>
      <c r="C54" s="113">
        <f t="shared" si="17"/>
        <v>-10</v>
      </c>
      <c r="D54" s="28"/>
      <c r="E54" s="28"/>
      <c r="F54" s="28"/>
      <c r="I54" s="4">
        <v>42</v>
      </c>
      <c r="J54" s="4"/>
      <c r="K54" s="4"/>
      <c r="L54" s="8"/>
      <c r="M54" s="4"/>
      <c r="N54" s="4"/>
      <c r="O54" s="4"/>
      <c r="P54" s="4"/>
      <c r="Q54" s="6"/>
      <c r="R54" s="6"/>
      <c r="S54" s="6"/>
      <c r="T54" s="37"/>
      <c r="U54" s="40"/>
      <c r="V54" s="31"/>
      <c r="W54" s="31"/>
      <c r="X54" s="41"/>
      <c r="Y54" s="50"/>
      <c r="Z54" s="33"/>
      <c r="AA54" s="51"/>
      <c r="AB54" s="47" t="str">
        <f t="shared" si="9"/>
        <v/>
      </c>
      <c r="AC54" s="14" t="str">
        <f t="shared" si="10"/>
        <v/>
      </c>
      <c r="AD54" s="14" t="str">
        <f t="shared" si="11"/>
        <v/>
      </c>
      <c r="AE54" s="14" t="str">
        <f t="shared" si="12"/>
        <v/>
      </c>
      <c r="AF54" s="14"/>
      <c r="AG54" s="14" t="str">
        <f t="shared" si="13"/>
        <v/>
      </c>
      <c r="AH54" s="14" t="str">
        <f t="shared" si="14"/>
        <v/>
      </c>
      <c r="AI54" s="14" t="str">
        <f t="shared" si="15"/>
        <v/>
      </c>
      <c r="AJ54" s="14" t="str">
        <f t="shared" si="16"/>
        <v/>
      </c>
      <c r="AK54" s="14"/>
      <c r="AL54" s="35" t="str">
        <f t="shared" si="19"/>
        <v/>
      </c>
      <c r="AM54" s="35" t="str">
        <f t="shared" si="20"/>
        <v/>
      </c>
      <c r="AN54" s="35" t="str">
        <f t="shared" si="21"/>
        <v/>
      </c>
    </row>
    <row r="55" spans="1:40" s="10" customFormat="1">
      <c r="A55" s="28"/>
      <c r="B55" s="28"/>
      <c r="C55" s="113">
        <f t="shared" si="17"/>
        <v>-11</v>
      </c>
      <c r="D55" s="28"/>
      <c r="E55" s="28"/>
      <c r="F55" s="28"/>
      <c r="I55" s="4">
        <v>43</v>
      </c>
      <c r="J55" s="4"/>
      <c r="K55" s="4"/>
      <c r="L55" s="8"/>
      <c r="M55" s="4"/>
      <c r="N55" s="4"/>
      <c r="O55" s="4"/>
      <c r="P55" s="4"/>
      <c r="Q55" s="6"/>
      <c r="R55" s="6"/>
      <c r="S55" s="6"/>
      <c r="T55" s="37"/>
      <c r="U55" s="40"/>
      <c r="V55" s="31"/>
      <c r="W55" s="31"/>
      <c r="X55" s="41"/>
      <c r="Y55" s="50"/>
      <c r="Z55" s="33"/>
      <c r="AA55" s="51"/>
      <c r="AB55" s="47" t="str">
        <f t="shared" si="9"/>
        <v/>
      </c>
      <c r="AC55" s="14" t="str">
        <f t="shared" si="10"/>
        <v/>
      </c>
      <c r="AD55" s="14" t="str">
        <f t="shared" si="11"/>
        <v/>
      </c>
      <c r="AE55" s="14" t="str">
        <f t="shared" si="12"/>
        <v/>
      </c>
      <c r="AF55" s="14"/>
      <c r="AG55" s="14" t="str">
        <f t="shared" si="13"/>
        <v/>
      </c>
      <c r="AH55" s="14" t="str">
        <f t="shared" si="14"/>
        <v/>
      </c>
      <c r="AI55" s="14" t="str">
        <f t="shared" si="15"/>
        <v/>
      </c>
      <c r="AJ55" s="14" t="str">
        <f t="shared" si="16"/>
        <v/>
      </c>
      <c r="AK55" s="14"/>
      <c r="AL55" s="35" t="str">
        <f t="shared" si="19"/>
        <v/>
      </c>
      <c r="AM55" s="35" t="str">
        <f t="shared" si="20"/>
        <v/>
      </c>
      <c r="AN55" s="35" t="str">
        <f t="shared" si="21"/>
        <v/>
      </c>
    </row>
    <row r="56" spans="1:40" s="10" customFormat="1">
      <c r="A56" s="28"/>
      <c r="B56" s="28"/>
      <c r="C56" s="113">
        <f t="shared" si="17"/>
        <v>-12</v>
      </c>
      <c r="D56" s="28"/>
      <c r="E56" s="28"/>
      <c r="F56" s="28"/>
      <c r="I56" s="4">
        <v>44</v>
      </c>
      <c r="J56" s="4"/>
      <c r="K56" s="4"/>
      <c r="L56" s="8"/>
      <c r="M56" s="4"/>
      <c r="N56" s="4"/>
      <c r="O56" s="4"/>
      <c r="P56" s="4"/>
      <c r="Q56" s="6"/>
      <c r="R56" s="6"/>
      <c r="S56" s="6"/>
      <c r="T56" s="37"/>
      <c r="U56" s="40"/>
      <c r="V56" s="31"/>
      <c r="W56" s="31"/>
      <c r="X56" s="41"/>
      <c r="Y56" s="50"/>
      <c r="Z56" s="33"/>
      <c r="AA56" s="51"/>
      <c r="AB56" s="47" t="str">
        <f t="shared" si="9"/>
        <v/>
      </c>
      <c r="AC56" s="14" t="str">
        <f t="shared" si="10"/>
        <v/>
      </c>
      <c r="AD56" s="14" t="str">
        <f t="shared" si="11"/>
        <v/>
      </c>
      <c r="AE56" s="14" t="str">
        <f t="shared" si="12"/>
        <v/>
      </c>
      <c r="AF56" s="14"/>
      <c r="AG56" s="14" t="str">
        <f t="shared" si="13"/>
        <v/>
      </c>
      <c r="AH56" s="14" t="str">
        <f t="shared" si="14"/>
        <v/>
      </c>
      <c r="AI56" s="14" t="str">
        <f t="shared" si="15"/>
        <v/>
      </c>
      <c r="AJ56" s="14" t="str">
        <f t="shared" si="16"/>
        <v/>
      </c>
      <c r="AK56" s="14"/>
      <c r="AL56" s="35" t="str">
        <f t="shared" si="19"/>
        <v/>
      </c>
      <c r="AM56" s="35" t="str">
        <f t="shared" si="20"/>
        <v/>
      </c>
      <c r="AN56" s="35" t="str">
        <f t="shared" si="21"/>
        <v/>
      </c>
    </row>
    <row r="57" spans="1:40" s="10" customFormat="1">
      <c r="A57" s="28"/>
      <c r="B57" s="28"/>
      <c r="C57" s="113">
        <f t="shared" si="17"/>
        <v>-13</v>
      </c>
      <c r="D57" s="28"/>
      <c r="E57" s="28"/>
      <c r="F57" s="28"/>
      <c r="I57" s="4">
        <v>45</v>
      </c>
      <c r="J57" s="4"/>
      <c r="K57" s="4"/>
      <c r="L57" s="8"/>
      <c r="M57" s="4"/>
      <c r="N57" s="4"/>
      <c r="O57" s="4"/>
      <c r="P57" s="4"/>
      <c r="Q57" s="6"/>
      <c r="R57" s="6"/>
      <c r="S57" s="6"/>
      <c r="T57" s="37"/>
      <c r="U57" s="40"/>
      <c r="V57" s="31"/>
      <c r="W57" s="31"/>
      <c r="X57" s="41"/>
      <c r="Y57" s="50"/>
      <c r="Z57" s="33"/>
      <c r="AA57" s="51"/>
      <c r="AB57" s="47" t="str">
        <f t="shared" si="9"/>
        <v/>
      </c>
      <c r="AC57" s="14" t="str">
        <f t="shared" si="10"/>
        <v/>
      </c>
      <c r="AD57" s="14" t="str">
        <f t="shared" si="11"/>
        <v/>
      </c>
      <c r="AE57" s="14" t="str">
        <f t="shared" si="12"/>
        <v/>
      </c>
      <c r="AF57" s="14"/>
      <c r="AG57" s="14" t="str">
        <f t="shared" si="13"/>
        <v/>
      </c>
      <c r="AH57" s="14" t="str">
        <f t="shared" si="14"/>
        <v/>
      </c>
      <c r="AI57" s="14" t="str">
        <f t="shared" si="15"/>
        <v/>
      </c>
      <c r="AJ57" s="14" t="str">
        <f t="shared" si="16"/>
        <v/>
      </c>
      <c r="AK57" s="14"/>
      <c r="AL57" s="35" t="str">
        <f t="shared" si="19"/>
        <v/>
      </c>
      <c r="AM57" s="35" t="str">
        <f t="shared" si="20"/>
        <v/>
      </c>
      <c r="AN57" s="35" t="str">
        <f t="shared" si="21"/>
        <v/>
      </c>
    </row>
    <row r="58" spans="1:40" s="10" customFormat="1">
      <c r="A58" s="28"/>
      <c r="B58" s="28"/>
      <c r="C58" s="113">
        <f t="shared" si="17"/>
        <v>-14</v>
      </c>
      <c r="D58" s="28"/>
      <c r="E58" s="28"/>
      <c r="F58" s="28"/>
      <c r="I58" s="4">
        <v>46</v>
      </c>
      <c r="J58" s="4"/>
      <c r="K58" s="4"/>
      <c r="L58" s="8"/>
      <c r="M58" s="4"/>
      <c r="N58" s="4"/>
      <c r="O58" s="4"/>
      <c r="P58" s="4"/>
      <c r="Q58" s="6"/>
      <c r="R58" s="6"/>
      <c r="S58" s="6"/>
      <c r="T58" s="37"/>
      <c r="U58" s="40"/>
      <c r="V58" s="31"/>
      <c r="W58" s="31"/>
      <c r="X58" s="41"/>
      <c r="Y58" s="50"/>
      <c r="Z58" s="33"/>
      <c r="AA58" s="51"/>
      <c r="AB58" s="47" t="str">
        <f t="shared" si="9"/>
        <v/>
      </c>
      <c r="AC58" s="14" t="str">
        <f t="shared" si="10"/>
        <v/>
      </c>
      <c r="AD58" s="14" t="str">
        <f t="shared" si="11"/>
        <v/>
      </c>
      <c r="AE58" s="14" t="str">
        <f t="shared" si="12"/>
        <v/>
      </c>
      <c r="AF58" s="14"/>
      <c r="AG58" s="14" t="str">
        <f t="shared" si="13"/>
        <v/>
      </c>
      <c r="AH58" s="14" t="str">
        <f t="shared" si="14"/>
        <v/>
      </c>
      <c r="AI58" s="14" t="str">
        <f t="shared" si="15"/>
        <v/>
      </c>
      <c r="AJ58" s="14" t="str">
        <f t="shared" si="16"/>
        <v/>
      </c>
      <c r="AK58" s="14"/>
      <c r="AL58" s="35" t="str">
        <f t="shared" si="19"/>
        <v/>
      </c>
      <c r="AM58" s="35" t="str">
        <f t="shared" si="20"/>
        <v/>
      </c>
      <c r="AN58" s="35" t="str">
        <f t="shared" si="21"/>
        <v/>
      </c>
    </row>
    <row r="59" spans="1:40" s="10" customFormat="1">
      <c r="A59" s="28"/>
      <c r="B59" s="28"/>
      <c r="C59" s="113">
        <f t="shared" si="17"/>
        <v>-15</v>
      </c>
      <c r="D59" s="28"/>
      <c r="E59" s="28"/>
      <c r="F59" s="28"/>
      <c r="I59" s="4">
        <v>47</v>
      </c>
      <c r="J59" s="4"/>
      <c r="K59" s="4"/>
      <c r="L59" s="8"/>
      <c r="M59" s="4"/>
      <c r="N59" s="4"/>
      <c r="O59" s="4"/>
      <c r="P59" s="4"/>
      <c r="Q59" s="6"/>
      <c r="R59" s="6"/>
      <c r="S59" s="6"/>
      <c r="T59" s="37"/>
      <c r="U59" s="40"/>
      <c r="V59" s="31"/>
      <c r="W59" s="31"/>
      <c r="X59" s="41"/>
      <c r="Y59" s="50"/>
      <c r="Z59" s="33"/>
      <c r="AA59" s="51"/>
      <c r="AB59" s="47" t="str">
        <f t="shared" si="9"/>
        <v/>
      </c>
      <c r="AC59" s="14" t="str">
        <f t="shared" si="10"/>
        <v/>
      </c>
      <c r="AD59" s="14" t="str">
        <f t="shared" si="11"/>
        <v/>
      </c>
      <c r="AE59" s="14" t="str">
        <f t="shared" si="12"/>
        <v/>
      </c>
      <c r="AF59" s="14"/>
      <c r="AG59" s="14" t="str">
        <f t="shared" si="13"/>
        <v/>
      </c>
      <c r="AH59" s="14" t="str">
        <f t="shared" si="14"/>
        <v/>
      </c>
      <c r="AI59" s="14" t="str">
        <f t="shared" si="15"/>
        <v/>
      </c>
      <c r="AJ59" s="14" t="str">
        <f t="shared" si="16"/>
        <v/>
      </c>
      <c r="AK59" s="14"/>
      <c r="AL59" s="35" t="str">
        <f t="shared" si="19"/>
        <v/>
      </c>
      <c r="AM59" s="35" t="str">
        <f t="shared" si="20"/>
        <v/>
      </c>
      <c r="AN59" s="35" t="str">
        <f t="shared" si="21"/>
        <v/>
      </c>
    </row>
    <row r="60" spans="1:40" s="10" customFormat="1">
      <c r="A60" s="28"/>
      <c r="B60" s="28"/>
      <c r="C60" s="113">
        <f t="shared" si="17"/>
        <v>-16</v>
      </c>
      <c r="D60" s="28"/>
      <c r="E60" s="28"/>
      <c r="F60" s="28"/>
      <c r="I60" s="4">
        <v>48</v>
      </c>
      <c r="J60" s="4"/>
      <c r="K60" s="4"/>
      <c r="L60" s="8"/>
      <c r="M60" s="4"/>
      <c r="N60" s="4"/>
      <c r="O60" s="4"/>
      <c r="P60" s="4"/>
      <c r="Q60" s="6"/>
      <c r="R60" s="6"/>
      <c r="S60" s="6"/>
      <c r="T60" s="37"/>
      <c r="U60" s="40"/>
      <c r="V60" s="31"/>
      <c r="W60" s="31"/>
      <c r="X60" s="41"/>
      <c r="Y60" s="50"/>
      <c r="Z60" s="33"/>
      <c r="AA60" s="51"/>
      <c r="AB60" s="47" t="str">
        <f t="shared" si="9"/>
        <v/>
      </c>
      <c r="AC60" s="14" t="str">
        <f t="shared" si="10"/>
        <v/>
      </c>
      <c r="AD60" s="14" t="str">
        <f t="shared" si="11"/>
        <v/>
      </c>
      <c r="AE60" s="14" t="str">
        <f t="shared" si="12"/>
        <v/>
      </c>
      <c r="AF60" s="14"/>
      <c r="AG60" s="14" t="str">
        <f t="shared" si="13"/>
        <v/>
      </c>
      <c r="AH60" s="14" t="str">
        <f t="shared" si="14"/>
        <v/>
      </c>
      <c r="AI60" s="14" t="str">
        <f t="shared" si="15"/>
        <v/>
      </c>
      <c r="AJ60" s="14" t="str">
        <f t="shared" si="16"/>
        <v/>
      </c>
      <c r="AK60" s="14"/>
      <c r="AL60" s="35" t="str">
        <f t="shared" si="19"/>
        <v/>
      </c>
      <c r="AM60" s="35" t="str">
        <f t="shared" si="20"/>
        <v/>
      </c>
      <c r="AN60" s="35" t="str">
        <f t="shared" si="21"/>
        <v/>
      </c>
    </row>
    <row r="61" spans="1:40" s="10" customFormat="1">
      <c r="A61" s="28"/>
      <c r="B61" s="28"/>
      <c r="C61" s="113">
        <v>49</v>
      </c>
      <c r="D61" s="28"/>
      <c r="E61" s="28"/>
      <c r="F61" s="28"/>
      <c r="I61" s="4">
        <v>49</v>
      </c>
      <c r="J61" s="4"/>
      <c r="K61" s="4"/>
      <c r="L61" s="8"/>
      <c r="M61" s="4"/>
      <c r="N61" s="4"/>
      <c r="O61" s="4"/>
      <c r="P61" s="4"/>
      <c r="Q61" s="6"/>
      <c r="R61" s="6"/>
      <c r="S61" s="6"/>
      <c r="T61" s="37"/>
      <c r="U61" s="40"/>
      <c r="V61" s="31"/>
      <c r="W61" s="31"/>
      <c r="X61" s="41"/>
      <c r="Y61" s="50"/>
      <c r="Z61" s="33"/>
      <c r="AA61" s="51"/>
      <c r="AB61" s="47" t="str">
        <f t="shared" si="9"/>
        <v/>
      </c>
      <c r="AC61" s="14" t="str">
        <f t="shared" si="10"/>
        <v/>
      </c>
      <c r="AD61" s="14" t="str">
        <f t="shared" si="11"/>
        <v/>
      </c>
      <c r="AE61" s="14" t="str">
        <f t="shared" si="12"/>
        <v/>
      </c>
      <c r="AF61" s="14"/>
      <c r="AG61" s="14" t="str">
        <f t="shared" si="13"/>
        <v/>
      </c>
      <c r="AH61" s="14" t="str">
        <f t="shared" si="14"/>
        <v/>
      </c>
      <c r="AI61" s="14" t="str">
        <f t="shared" si="15"/>
        <v/>
      </c>
      <c r="AJ61" s="14" t="str">
        <f t="shared" si="16"/>
        <v/>
      </c>
      <c r="AK61" s="14"/>
      <c r="AL61" s="35" t="str">
        <f t="shared" si="19"/>
        <v/>
      </c>
      <c r="AM61" s="35" t="str">
        <f t="shared" si="20"/>
        <v/>
      </c>
      <c r="AN61" s="35" t="str">
        <f t="shared" si="21"/>
        <v/>
      </c>
    </row>
    <row r="62" spans="1:40" s="10" customFormat="1">
      <c r="A62" s="28"/>
      <c r="B62" s="28"/>
      <c r="C62" s="113">
        <v>50</v>
      </c>
      <c r="D62" s="28"/>
      <c r="E62" s="28"/>
      <c r="F62" s="28"/>
      <c r="I62" s="4">
        <v>50</v>
      </c>
      <c r="J62" s="4"/>
      <c r="K62" s="4"/>
      <c r="L62" s="8"/>
      <c r="M62" s="4"/>
      <c r="N62" s="4"/>
      <c r="O62" s="4"/>
      <c r="P62" s="4"/>
      <c r="Q62" s="6"/>
      <c r="R62" s="6"/>
      <c r="S62" s="6"/>
      <c r="T62" s="37"/>
      <c r="U62" s="40"/>
      <c r="V62" s="31"/>
      <c r="W62" s="31"/>
      <c r="X62" s="41"/>
      <c r="Y62" s="50"/>
      <c r="Z62" s="33"/>
      <c r="AA62" s="51"/>
      <c r="AB62" s="47" t="str">
        <f t="shared" si="9"/>
        <v/>
      </c>
      <c r="AC62" s="14" t="str">
        <f t="shared" si="10"/>
        <v/>
      </c>
      <c r="AD62" s="14" t="str">
        <f t="shared" si="11"/>
        <v/>
      </c>
      <c r="AE62" s="14" t="str">
        <f t="shared" si="12"/>
        <v/>
      </c>
      <c r="AF62" s="14"/>
      <c r="AG62" s="14" t="str">
        <f t="shared" si="13"/>
        <v/>
      </c>
      <c r="AH62" s="14" t="str">
        <f t="shared" si="14"/>
        <v/>
      </c>
      <c r="AI62" s="14" t="str">
        <f t="shared" si="15"/>
        <v/>
      </c>
      <c r="AJ62" s="14" t="str">
        <f t="shared" si="16"/>
        <v/>
      </c>
      <c r="AK62" s="14"/>
      <c r="AL62" s="35" t="str">
        <f t="shared" si="19"/>
        <v/>
      </c>
      <c r="AM62" s="35" t="str">
        <f t="shared" si="20"/>
        <v/>
      </c>
      <c r="AN62" s="35" t="str">
        <f t="shared" si="21"/>
        <v/>
      </c>
    </row>
    <row r="63" spans="1:40" s="10" customFormat="1">
      <c r="A63" s="28"/>
      <c r="B63" s="28"/>
      <c r="C63" s="113">
        <v>51</v>
      </c>
      <c r="D63" s="28"/>
      <c r="E63" s="28"/>
      <c r="F63" s="28"/>
      <c r="I63" s="4">
        <v>51</v>
      </c>
      <c r="J63" s="4"/>
      <c r="K63" s="4"/>
      <c r="L63" s="8"/>
      <c r="M63" s="4"/>
      <c r="N63" s="4"/>
      <c r="O63" s="4"/>
      <c r="P63" s="4"/>
      <c r="Q63" s="6"/>
      <c r="R63" s="6"/>
      <c r="S63" s="6"/>
      <c r="T63" s="37"/>
      <c r="U63" s="40"/>
      <c r="V63" s="31"/>
      <c r="W63" s="31"/>
      <c r="X63" s="41"/>
      <c r="Y63" s="50"/>
      <c r="Z63" s="33"/>
      <c r="AA63" s="51"/>
      <c r="AB63" s="47" t="str">
        <f t="shared" si="9"/>
        <v/>
      </c>
      <c r="AC63" s="14" t="str">
        <f t="shared" si="10"/>
        <v/>
      </c>
      <c r="AD63" s="14" t="str">
        <f t="shared" si="11"/>
        <v/>
      </c>
      <c r="AE63" s="14" t="str">
        <f t="shared" si="12"/>
        <v/>
      </c>
      <c r="AF63" s="14"/>
      <c r="AG63" s="14" t="str">
        <f t="shared" si="13"/>
        <v/>
      </c>
      <c r="AH63" s="14" t="str">
        <f t="shared" si="14"/>
        <v/>
      </c>
      <c r="AI63" s="14" t="str">
        <f t="shared" si="15"/>
        <v/>
      </c>
      <c r="AJ63" s="14" t="str">
        <f t="shared" si="16"/>
        <v/>
      </c>
      <c r="AK63" s="14"/>
      <c r="AL63" s="35" t="str">
        <f t="shared" si="19"/>
        <v/>
      </c>
      <c r="AM63" s="35" t="str">
        <f t="shared" si="20"/>
        <v/>
      </c>
      <c r="AN63" s="35" t="str">
        <f t="shared" si="21"/>
        <v/>
      </c>
    </row>
    <row r="64" spans="1:40" s="10" customFormat="1">
      <c r="A64" s="28"/>
      <c r="B64" s="28"/>
      <c r="C64" s="113">
        <v>52</v>
      </c>
      <c r="D64" s="28"/>
      <c r="E64" s="28"/>
      <c r="F64" s="28"/>
      <c r="I64" s="4">
        <v>52</v>
      </c>
      <c r="J64" s="4"/>
      <c r="K64" s="4"/>
      <c r="L64" s="8"/>
      <c r="M64" s="4"/>
      <c r="N64" s="4"/>
      <c r="O64" s="4"/>
      <c r="P64" s="4"/>
      <c r="Q64" s="6"/>
      <c r="R64" s="6"/>
      <c r="S64" s="6"/>
      <c r="T64" s="37"/>
      <c r="U64" s="40"/>
      <c r="V64" s="31"/>
      <c r="W64" s="31"/>
      <c r="X64" s="41"/>
      <c r="Y64" s="50"/>
      <c r="Z64" s="33"/>
      <c r="AA64" s="51"/>
      <c r="AB64" s="47" t="str">
        <f t="shared" si="9"/>
        <v/>
      </c>
      <c r="AC64" s="14" t="str">
        <f t="shared" si="10"/>
        <v/>
      </c>
      <c r="AD64" s="14" t="str">
        <f t="shared" si="11"/>
        <v/>
      </c>
      <c r="AE64" s="14" t="str">
        <f t="shared" si="12"/>
        <v/>
      </c>
      <c r="AF64" s="14"/>
      <c r="AG64" s="14" t="str">
        <f t="shared" si="13"/>
        <v/>
      </c>
      <c r="AH64" s="14" t="str">
        <f t="shared" si="14"/>
        <v/>
      </c>
      <c r="AI64" s="14" t="str">
        <f t="shared" si="15"/>
        <v/>
      </c>
      <c r="AJ64" s="14" t="str">
        <f t="shared" si="16"/>
        <v/>
      </c>
      <c r="AK64" s="14"/>
      <c r="AL64" s="35" t="str">
        <f t="shared" si="19"/>
        <v/>
      </c>
      <c r="AM64" s="35" t="str">
        <f t="shared" si="20"/>
        <v/>
      </c>
      <c r="AN64" s="35" t="str">
        <f t="shared" si="21"/>
        <v/>
      </c>
    </row>
    <row r="65" spans="1:40" s="10" customFormat="1">
      <c r="A65" s="28"/>
      <c r="B65" s="28"/>
      <c r="C65" s="113">
        <v>53</v>
      </c>
      <c r="D65" s="28"/>
      <c r="E65" s="28"/>
      <c r="F65" s="28"/>
      <c r="I65" s="4">
        <v>53</v>
      </c>
      <c r="J65" s="4"/>
      <c r="K65" s="4"/>
      <c r="L65" s="8"/>
      <c r="M65" s="4"/>
      <c r="N65" s="4"/>
      <c r="O65" s="4"/>
      <c r="P65" s="4"/>
      <c r="Q65" s="6"/>
      <c r="R65" s="6"/>
      <c r="S65" s="6"/>
      <c r="T65" s="37"/>
      <c r="U65" s="40"/>
      <c r="V65" s="31"/>
      <c r="W65" s="31"/>
      <c r="X65" s="41"/>
      <c r="Y65" s="50"/>
      <c r="Z65" s="33"/>
      <c r="AA65" s="51"/>
      <c r="AB65" s="47" t="str">
        <f t="shared" si="9"/>
        <v/>
      </c>
      <c r="AC65" s="14" t="str">
        <f t="shared" si="10"/>
        <v/>
      </c>
      <c r="AD65" s="14" t="str">
        <f t="shared" si="11"/>
        <v/>
      </c>
      <c r="AE65" s="14" t="str">
        <f t="shared" si="12"/>
        <v/>
      </c>
      <c r="AF65" s="14"/>
      <c r="AG65" s="14" t="str">
        <f t="shared" si="13"/>
        <v/>
      </c>
      <c r="AH65" s="14" t="str">
        <f t="shared" si="14"/>
        <v/>
      </c>
      <c r="AI65" s="14" t="str">
        <f t="shared" si="15"/>
        <v/>
      </c>
      <c r="AJ65" s="14" t="str">
        <f t="shared" si="16"/>
        <v/>
      </c>
      <c r="AK65" s="14"/>
      <c r="AL65" s="35" t="str">
        <f t="shared" si="19"/>
        <v/>
      </c>
      <c r="AM65" s="35" t="str">
        <f t="shared" si="20"/>
        <v/>
      </c>
      <c r="AN65" s="35" t="str">
        <f t="shared" si="21"/>
        <v/>
      </c>
    </row>
    <row r="66" spans="1:40" s="10" customFormat="1">
      <c r="A66" s="28"/>
      <c r="B66" s="28"/>
      <c r="C66" s="113">
        <v>54</v>
      </c>
      <c r="D66" s="28"/>
      <c r="E66" s="28"/>
      <c r="F66" s="28"/>
      <c r="I66" s="4">
        <v>54</v>
      </c>
      <c r="J66" s="4"/>
      <c r="K66" s="4"/>
      <c r="L66" s="8"/>
      <c r="M66" s="4"/>
      <c r="N66" s="4"/>
      <c r="O66" s="4"/>
      <c r="P66" s="4"/>
      <c r="Q66" s="6"/>
      <c r="R66" s="6"/>
      <c r="S66" s="6"/>
      <c r="T66" s="37"/>
      <c r="U66" s="40"/>
      <c r="V66" s="31"/>
      <c r="W66" s="31"/>
      <c r="X66" s="41"/>
      <c r="Y66" s="50"/>
      <c r="Z66" s="33"/>
      <c r="AA66" s="51"/>
      <c r="AB66" s="47" t="str">
        <f t="shared" si="9"/>
        <v/>
      </c>
      <c r="AC66" s="14" t="str">
        <f t="shared" si="10"/>
        <v/>
      </c>
      <c r="AD66" s="14" t="str">
        <f t="shared" si="11"/>
        <v/>
      </c>
      <c r="AE66" s="14" t="str">
        <f t="shared" si="12"/>
        <v/>
      </c>
      <c r="AF66" s="14"/>
      <c r="AG66" s="14" t="str">
        <f t="shared" si="13"/>
        <v/>
      </c>
      <c r="AH66" s="14" t="str">
        <f t="shared" si="14"/>
        <v/>
      </c>
      <c r="AI66" s="14" t="str">
        <f t="shared" si="15"/>
        <v/>
      </c>
      <c r="AJ66" s="14" t="str">
        <f t="shared" si="16"/>
        <v/>
      </c>
      <c r="AK66" s="14"/>
      <c r="AL66" s="35" t="str">
        <f t="shared" si="19"/>
        <v/>
      </c>
      <c r="AM66" s="35" t="str">
        <f t="shared" si="20"/>
        <v/>
      </c>
      <c r="AN66" s="35" t="str">
        <f t="shared" si="21"/>
        <v/>
      </c>
    </row>
    <row r="67" spans="1:40" s="10" customFormat="1">
      <c r="A67" s="28"/>
      <c r="B67" s="28"/>
      <c r="C67" s="113">
        <v>55</v>
      </c>
      <c r="D67" s="28"/>
      <c r="E67" s="28"/>
      <c r="F67" s="28"/>
      <c r="I67" s="4">
        <v>55</v>
      </c>
      <c r="J67" s="4"/>
      <c r="K67" s="4"/>
      <c r="L67" s="8"/>
      <c r="M67" s="4"/>
      <c r="N67" s="4"/>
      <c r="O67" s="4"/>
      <c r="P67" s="4"/>
      <c r="Q67" s="6"/>
      <c r="R67" s="6"/>
      <c r="S67" s="6"/>
      <c r="T67" s="37"/>
      <c r="U67" s="40"/>
      <c r="V67" s="31"/>
      <c r="W67" s="31"/>
      <c r="X67" s="41"/>
      <c r="Y67" s="50"/>
      <c r="Z67" s="33"/>
      <c r="AA67" s="51"/>
      <c r="AB67" s="47" t="str">
        <f t="shared" si="9"/>
        <v/>
      </c>
      <c r="AC67" s="14" t="str">
        <f t="shared" si="10"/>
        <v/>
      </c>
      <c r="AD67" s="14" t="str">
        <f t="shared" si="11"/>
        <v/>
      </c>
      <c r="AE67" s="14" t="str">
        <f t="shared" si="12"/>
        <v/>
      </c>
      <c r="AF67" s="14"/>
      <c r="AG67" s="14" t="str">
        <f t="shared" si="13"/>
        <v/>
      </c>
      <c r="AH67" s="14" t="str">
        <f t="shared" si="14"/>
        <v/>
      </c>
      <c r="AI67" s="14" t="str">
        <f t="shared" si="15"/>
        <v/>
      </c>
      <c r="AJ67" s="14" t="str">
        <f t="shared" si="16"/>
        <v/>
      </c>
      <c r="AK67" s="14"/>
      <c r="AL67" s="35" t="str">
        <f t="shared" si="19"/>
        <v/>
      </c>
      <c r="AM67" s="35" t="str">
        <f t="shared" si="20"/>
        <v/>
      </c>
      <c r="AN67" s="35" t="str">
        <f t="shared" si="21"/>
        <v/>
      </c>
    </row>
    <row r="68" spans="1:40" s="10" customFormat="1">
      <c r="A68" s="28"/>
      <c r="B68" s="28"/>
      <c r="C68" s="113">
        <v>56</v>
      </c>
      <c r="D68" s="28"/>
      <c r="E68" s="28"/>
      <c r="F68" s="28"/>
      <c r="I68" s="4">
        <v>56</v>
      </c>
      <c r="J68" s="4"/>
      <c r="K68" s="4"/>
      <c r="L68" s="8"/>
      <c r="M68" s="4"/>
      <c r="N68" s="4"/>
      <c r="O68" s="4"/>
      <c r="P68" s="4"/>
      <c r="Q68" s="6"/>
      <c r="R68" s="6"/>
      <c r="S68" s="6"/>
      <c r="T68" s="37"/>
      <c r="U68" s="40"/>
      <c r="V68" s="31"/>
      <c r="W68" s="31"/>
      <c r="X68" s="41"/>
      <c r="Y68" s="50"/>
      <c r="Z68" s="33"/>
      <c r="AA68" s="51"/>
      <c r="AB68" s="47" t="str">
        <f t="shared" si="9"/>
        <v/>
      </c>
      <c r="AC68" s="14" t="str">
        <f t="shared" si="10"/>
        <v/>
      </c>
      <c r="AD68" s="14" t="str">
        <f t="shared" si="11"/>
        <v/>
      </c>
      <c r="AE68" s="14" t="str">
        <f t="shared" si="12"/>
        <v/>
      </c>
      <c r="AF68" s="14"/>
      <c r="AG68" s="14" t="str">
        <f t="shared" si="13"/>
        <v/>
      </c>
      <c r="AH68" s="14" t="str">
        <f t="shared" si="14"/>
        <v/>
      </c>
      <c r="AI68" s="14" t="str">
        <f t="shared" si="15"/>
        <v/>
      </c>
      <c r="AJ68" s="14" t="str">
        <f t="shared" si="16"/>
        <v/>
      </c>
      <c r="AK68" s="14"/>
      <c r="AL68" s="35" t="str">
        <f t="shared" si="19"/>
        <v/>
      </c>
      <c r="AM68" s="35" t="str">
        <f t="shared" si="20"/>
        <v/>
      </c>
      <c r="AN68" s="35" t="str">
        <f t="shared" si="21"/>
        <v/>
      </c>
    </row>
    <row r="69" spans="1:40" s="10" customFormat="1">
      <c r="A69" s="28"/>
      <c r="B69" s="28"/>
      <c r="C69" s="113">
        <v>57</v>
      </c>
      <c r="D69" s="28"/>
      <c r="E69" s="28"/>
      <c r="F69" s="28"/>
      <c r="I69" s="4">
        <v>57</v>
      </c>
      <c r="J69" s="4"/>
      <c r="K69" s="4"/>
      <c r="L69" s="8"/>
      <c r="M69" s="4"/>
      <c r="N69" s="4"/>
      <c r="O69" s="4"/>
      <c r="P69" s="4"/>
      <c r="Q69" s="6"/>
      <c r="R69" s="6"/>
      <c r="S69" s="6"/>
      <c r="T69" s="37"/>
      <c r="U69" s="40"/>
      <c r="V69" s="31"/>
      <c r="W69" s="31"/>
      <c r="X69" s="41"/>
      <c r="Y69" s="50"/>
      <c r="Z69" s="33"/>
      <c r="AA69" s="51"/>
      <c r="AB69" s="47" t="str">
        <f t="shared" si="9"/>
        <v/>
      </c>
      <c r="AC69" s="14" t="str">
        <f t="shared" si="10"/>
        <v/>
      </c>
      <c r="AD69" s="14" t="str">
        <f t="shared" si="11"/>
        <v/>
      </c>
      <c r="AE69" s="14" t="str">
        <f t="shared" si="12"/>
        <v/>
      </c>
      <c r="AF69" s="14"/>
      <c r="AG69" s="14" t="str">
        <f t="shared" si="13"/>
        <v/>
      </c>
      <c r="AH69" s="14" t="str">
        <f t="shared" si="14"/>
        <v/>
      </c>
      <c r="AI69" s="14" t="str">
        <f t="shared" si="15"/>
        <v/>
      </c>
      <c r="AJ69" s="14" t="str">
        <f t="shared" si="16"/>
        <v/>
      </c>
      <c r="AK69" s="14"/>
      <c r="AL69" s="35" t="str">
        <f t="shared" si="19"/>
        <v/>
      </c>
      <c r="AM69" s="35" t="str">
        <f t="shared" si="20"/>
        <v/>
      </c>
      <c r="AN69" s="35" t="str">
        <f t="shared" si="21"/>
        <v/>
      </c>
    </row>
    <row r="70" spans="1:40" s="10" customFormat="1">
      <c r="A70" s="28"/>
      <c r="B70" s="28"/>
      <c r="C70" s="113">
        <v>58</v>
      </c>
      <c r="D70" s="28"/>
      <c r="E70" s="28"/>
      <c r="F70" s="28"/>
      <c r="I70" s="4">
        <v>58</v>
      </c>
      <c r="J70" s="4"/>
      <c r="K70" s="4"/>
      <c r="L70" s="8"/>
      <c r="M70" s="4"/>
      <c r="N70" s="4"/>
      <c r="O70" s="4"/>
      <c r="P70" s="4"/>
      <c r="Q70" s="6"/>
      <c r="R70" s="6"/>
      <c r="S70" s="6"/>
      <c r="T70" s="37"/>
      <c r="U70" s="40"/>
      <c r="V70" s="31"/>
      <c r="W70" s="31"/>
      <c r="X70" s="41"/>
      <c r="Y70" s="50"/>
      <c r="Z70" s="33"/>
      <c r="AA70" s="51"/>
      <c r="AB70" s="47" t="str">
        <f t="shared" si="9"/>
        <v/>
      </c>
      <c r="AC70" s="14" t="str">
        <f t="shared" si="10"/>
        <v/>
      </c>
      <c r="AD70" s="14" t="str">
        <f t="shared" si="11"/>
        <v/>
      </c>
      <c r="AE70" s="14" t="str">
        <f t="shared" si="12"/>
        <v/>
      </c>
      <c r="AF70" s="14"/>
      <c r="AG70" s="14" t="str">
        <f t="shared" si="13"/>
        <v/>
      </c>
      <c r="AH70" s="14" t="str">
        <f t="shared" si="14"/>
        <v/>
      </c>
      <c r="AI70" s="14" t="str">
        <f t="shared" si="15"/>
        <v/>
      </c>
      <c r="AJ70" s="14" t="str">
        <f t="shared" si="16"/>
        <v/>
      </c>
      <c r="AK70" s="14"/>
      <c r="AL70" s="35" t="str">
        <f t="shared" si="19"/>
        <v/>
      </c>
      <c r="AM70" s="35" t="str">
        <f t="shared" si="20"/>
        <v/>
      </c>
      <c r="AN70" s="35" t="str">
        <f t="shared" si="21"/>
        <v/>
      </c>
    </row>
    <row r="71" spans="1:40" s="10" customFormat="1">
      <c r="A71" s="28"/>
      <c r="B71" s="28"/>
      <c r="C71" s="113">
        <v>59</v>
      </c>
      <c r="D71" s="28"/>
      <c r="E71" s="28"/>
      <c r="F71" s="28"/>
      <c r="I71" s="4">
        <v>59</v>
      </c>
      <c r="J71" s="4"/>
      <c r="K71" s="4"/>
      <c r="L71" s="8"/>
      <c r="M71" s="4"/>
      <c r="N71" s="4"/>
      <c r="O71" s="4"/>
      <c r="P71" s="4"/>
      <c r="Q71" s="6"/>
      <c r="R71" s="6"/>
      <c r="S71" s="6"/>
      <c r="T71" s="37"/>
      <c r="U71" s="40"/>
      <c r="V71" s="31"/>
      <c r="W71" s="31"/>
      <c r="X71" s="41"/>
      <c r="Y71" s="50"/>
      <c r="Z71" s="33"/>
      <c r="AA71" s="51"/>
      <c r="AB71" s="47" t="str">
        <f t="shared" si="9"/>
        <v/>
      </c>
      <c r="AC71" s="14" t="str">
        <f t="shared" si="10"/>
        <v/>
      </c>
      <c r="AD71" s="14" t="str">
        <f t="shared" si="11"/>
        <v/>
      </c>
      <c r="AE71" s="14" t="str">
        <f t="shared" si="12"/>
        <v/>
      </c>
      <c r="AF71" s="14"/>
      <c r="AG71" s="14" t="str">
        <f t="shared" si="13"/>
        <v/>
      </c>
      <c r="AH71" s="14" t="str">
        <f t="shared" si="14"/>
        <v/>
      </c>
      <c r="AI71" s="14" t="str">
        <f t="shared" si="15"/>
        <v/>
      </c>
      <c r="AJ71" s="14" t="str">
        <f t="shared" si="16"/>
        <v/>
      </c>
      <c r="AK71" s="14"/>
      <c r="AL71" s="35" t="str">
        <f t="shared" si="19"/>
        <v/>
      </c>
      <c r="AM71" s="35" t="str">
        <f t="shared" si="20"/>
        <v/>
      </c>
      <c r="AN71" s="35" t="str">
        <f t="shared" si="21"/>
        <v/>
      </c>
    </row>
    <row r="72" spans="1:40" s="10" customFormat="1">
      <c r="A72" s="28"/>
      <c r="B72" s="28"/>
      <c r="C72" s="113">
        <v>60</v>
      </c>
      <c r="D72" s="28"/>
      <c r="E72" s="28"/>
      <c r="F72" s="28"/>
      <c r="I72" s="4">
        <v>60</v>
      </c>
      <c r="J72" s="4"/>
      <c r="K72" s="4"/>
      <c r="L72" s="8"/>
      <c r="M72" s="4"/>
      <c r="N72" s="4"/>
      <c r="O72" s="4"/>
      <c r="P72" s="4"/>
      <c r="Q72" s="6"/>
      <c r="R72" s="6"/>
      <c r="S72" s="6"/>
      <c r="T72" s="37"/>
      <c r="U72" s="40"/>
      <c r="V72" s="31"/>
      <c r="W72" s="31"/>
      <c r="X72" s="41"/>
      <c r="Y72" s="50"/>
      <c r="Z72" s="33"/>
      <c r="AA72" s="51"/>
      <c r="AB72" s="47" t="str">
        <f t="shared" si="9"/>
        <v/>
      </c>
      <c r="AC72" s="14" t="str">
        <f t="shared" si="10"/>
        <v/>
      </c>
      <c r="AD72" s="14" t="str">
        <f t="shared" si="11"/>
        <v/>
      </c>
      <c r="AE72" s="14" t="str">
        <f t="shared" si="12"/>
        <v/>
      </c>
      <c r="AF72" s="14"/>
      <c r="AG72" s="14" t="str">
        <f t="shared" si="13"/>
        <v/>
      </c>
      <c r="AH72" s="14" t="str">
        <f t="shared" si="14"/>
        <v/>
      </c>
      <c r="AI72" s="14" t="str">
        <f t="shared" si="15"/>
        <v/>
      </c>
      <c r="AJ72" s="14" t="str">
        <f t="shared" si="16"/>
        <v/>
      </c>
      <c r="AK72" s="14"/>
      <c r="AL72" s="35" t="str">
        <f t="shared" si="19"/>
        <v/>
      </c>
      <c r="AM72" s="35" t="str">
        <f t="shared" si="20"/>
        <v/>
      </c>
      <c r="AN72" s="35" t="str">
        <f t="shared" si="21"/>
        <v/>
      </c>
    </row>
    <row r="73" spans="1:40" s="10" customFormat="1">
      <c r="A73" s="28"/>
      <c r="B73" s="28"/>
      <c r="C73" s="113">
        <v>61</v>
      </c>
      <c r="D73" s="28"/>
      <c r="E73" s="28"/>
      <c r="F73" s="28"/>
      <c r="I73" s="4">
        <v>61</v>
      </c>
      <c r="J73" s="4"/>
      <c r="K73" s="4"/>
      <c r="L73" s="8"/>
      <c r="M73" s="4"/>
      <c r="N73" s="4"/>
      <c r="O73" s="4"/>
      <c r="P73" s="4"/>
      <c r="Q73" s="6"/>
      <c r="R73" s="6"/>
      <c r="S73" s="6"/>
      <c r="T73" s="37"/>
      <c r="U73" s="40"/>
      <c r="V73" s="31"/>
      <c r="W73" s="31"/>
      <c r="X73" s="41"/>
      <c r="Y73" s="50"/>
      <c r="Z73" s="33"/>
      <c r="AA73" s="51"/>
      <c r="AB73" s="47" t="str">
        <f t="shared" si="9"/>
        <v/>
      </c>
      <c r="AC73" s="14" t="str">
        <f t="shared" si="10"/>
        <v/>
      </c>
      <c r="AD73" s="14" t="str">
        <f t="shared" si="11"/>
        <v/>
      </c>
      <c r="AE73" s="14" t="str">
        <f t="shared" si="12"/>
        <v/>
      </c>
      <c r="AF73" s="14"/>
      <c r="AG73" s="14" t="str">
        <f t="shared" si="13"/>
        <v/>
      </c>
      <c r="AH73" s="14" t="str">
        <f t="shared" si="14"/>
        <v/>
      </c>
      <c r="AI73" s="14" t="str">
        <f t="shared" si="15"/>
        <v/>
      </c>
      <c r="AJ73" s="14" t="str">
        <f t="shared" si="16"/>
        <v/>
      </c>
      <c r="AK73" s="14"/>
      <c r="AL73" s="35" t="str">
        <f t="shared" si="19"/>
        <v/>
      </c>
      <c r="AM73" s="35" t="str">
        <f t="shared" si="20"/>
        <v/>
      </c>
      <c r="AN73" s="35" t="str">
        <f t="shared" si="21"/>
        <v/>
      </c>
    </row>
    <row r="74" spans="1:40" s="10" customFormat="1">
      <c r="A74" s="28"/>
      <c r="B74" s="28"/>
      <c r="C74" s="113">
        <v>62</v>
      </c>
      <c r="D74" s="28"/>
      <c r="E74" s="28"/>
      <c r="F74" s="28"/>
      <c r="I74" s="4">
        <v>62</v>
      </c>
      <c r="J74" s="4"/>
      <c r="K74" s="4"/>
      <c r="L74" s="8"/>
      <c r="M74" s="4"/>
      <c r="N74" s="4"/>
      <c r="O74" s="4"/>
      <c r="P74" s="4"/>
      <c r="Q74" s="6"/>
      <c r="R74" s="6"/>
      <c r="S74" s="6"/>
      <c r="T74" s="37"/>
      <c r="U74" s="40"/>
      <c r="V74" s="31"/>
      <c r="W74" s="31"/>
      <c r="X74" s="41"/>
      <c r="Y74" s="50"/>
      <c r="Z74" s="33"/>
      <c r="AA74" s="51"/>
      <c r="AB74" s="47" t="str">
        <f t="shared" si="9"/>
        <v/>
      </c>
      <c r="AC74" s="14" t="str">
        <f t="shared" si="10"/>
        <v/>
      </c>
      <c r="AD74" s="14" t="str">
        <f t="shared" si="11"/>
        <v/>
      </c>
      <c r="AE74" s="14" t="str">
        <f t="shared" si="12"/>
        <v/>
      </c>
      <c r="AF74" s="14"/>
      <c r="AG74" s="14" t="str">
        <f t="shared" si="13"/>
        <v/>
      </c>
      <c r="AH74" s="14" t="str">
        <f t="shared" si="14"/>
        <v/>
      </c>
      <c r="AI74" s="14" t="str">
        <f t="shared" si="15"/>
        <v/>
      </c>
      <c r="AJ74" s="14" t="str">
        <f t="shared" si="16"/>
        <v/>
      </c>
      <c r="AK74" s="14"/>
      <c r="AL74" s="35" t="str">
        <f t="shared" si="19"/>
        <v/>
      </c>
      <c r="AM74" s="35" t="str">
        <f t="shared" si="20"/>
        <v/>
      </c>
      <c r="AN74" s="35" t="str">
        <f t="shared" si="21"/>
        <v/>
      </c>
    </row>
    <row r="75" spans="1:40" s="10" customFormat="1">
      <c r="A75" s="28"/>
      <c r="B75" s="28"/>
      <c r="C75" s="113">
        <v>63</v>
      </c>
      <c r="D75" s="28"/>
      <c r="E75" s="28"/>
      <c r="F75" s="28"/>
      <c r="I75" s="4">
        <v>63</v>
      </c>
      <c r="J75" s="4"/>
      <c r="K75" s="4"/>
      <c r="L75" s="8"/>
      <c r="M75" s="4"/>
      <c r="N75" s="4"/>
      <c r="O75" s="4"/>
      <c r="P75" s="4"/>
      <c r="Q75" s="6"/>
      <c r="R75" s="6"/>
      <c r="S75" s="6"/>
      <c r="T75" s="37"/>
      <c r="U75" s="40"/>
      <c r="V75" s="31"/>
      <c r="W75" s="31"/>
      <c r="X75" s="41"/>
      <c r="Y75" s="50"/>
      <c r="Z75" s="33"/>
      <c r="AA75" s="51"/>
      <c r="AB75" s="47" t="str">
        <f t="shared" si="9"/>
        <v/>
      </c>
      <c r="AC75" s="14" t="str">
        <f t="shared" si="10"/>
        <v/>
      </c>
      <c r="AD75" s="14" t="str">
        <f t="shared" si="11"/>
        <v/>
      </c>
      <c r="AE75" s="14" t="str">
        <f t="shared" si="12"/>
        <v/>
      </c>
      <c r="AF75" s="14"/>
      <c r="AG75" s="14" t="str">
        <f t="shared" si="13"/>
        <v/>
      </c>
      <c r="AH75" s="14" t="str">
        <f t="shared" si="14"/>
        <v/>
      </c>
      <c r="AI75" s="14" t="str">
        <f t="shared" si="15"/>
        <v/>
      </c>
      <c r="AJ75" s="14" t="str">
        <f t="shared" si="16"/>
        <v/>
      </c>
      <c r="AK75" s="14"/>
      <c r="AL75" s="35" t="str">
        <f t="shared" si="19"/>
        <v/>
      </c>
      <c r="AM75" s="35" t="str">
        <f t="shared" si="20"/>
        <v/>
      </c>
      <c r="AN75" s="35" t="str">
        <f t="shared" si="21"/>
        <v/>
      </c>
    </row>
    <row r="76" spans="1:40">
      <c r="C76" s="113">
        <v>64</v>
      </c>
      <c r="I76" s="4">
        <v>64</v>
      </c>
      <c r="J76" s="4"/>
      <c r="K76" s="4"/>
      <c r="L76" s="8"/>
      <c r="M76" s="4"/>
      <c r="N76" s="4"/>
      <c r="O76" s="4"/>
      <c r="P76" s="4"/>
      <c r="Q76" s="6"/>
      <c r="R76" s="6"/>
      <c r="S76" s="6"/>
      <c r="T76" s="37"/>
      <c r="U76" s="40"/>
      <c r="V76" s="31"/>
      <c r="W76" s="31"/>
      <c r="X76" s="41"/>
      <c r="Y76" s="50"/>
      <c r="Z76" s="33"/>
      <c r="AA76" s="51"/>
      <c r="AB76" s="47" t="str">
        <f t="shared" si="9"/>
        <v/>
      </c>
      <c r="AC76" s="14" t="str">
        <f t="shared" si="10"/>
        <v/>
      </c>
      <c r="AD76" s="14" t="str">
        <f t="shared" si="11"/>
        <v/>
      </c>
      <c r="AE76" s="14" t="str">
        <f t="shared" si="12"/>
        <v/>
      </c>
      <c r="AF76" s="14" t="str">
        <f t="shared" ref="AF76:AF107" si="22">IF(M76="","",COUNTIF(AB76:AE76,"○"))</f>
        <v/>
      </c>
      <c r="AG76" s="14" t="str">
        <f t="shared" si="13"/>
        <v/>
      </c>
      <c r="AH76" s="14" t="str">
        <f t="shared" si="14"/>
        <v/>
      </c>
      <c r="AI76" s="14" t="str">
        <f t="shared" si="15"/>
        <v/>
      </c>
      <c r="AJ76" s="14" t="str">
        <f t="shared" si="16"/>
        <v/>
      </c>
      <c r="AK76" s="14" t="str">
        <f t="shared" ref="AK76:AK107" si="23">IF(Q76="","",COUNTIF(AG76:AJ76,"○"))</f>
        <v/>
      </c>
      <c r="AL76" s="35" t="str">
        <f t="shared" si="19"/>
        <v/>
      </c>
      <c r="AM76" s="35" t="str">
        <f t="shared" si="20"/>
        <v/>
      </c>
      <c r="AN76" s="35" t="str">
        <f t="shared" si="21"/>
        <v/>
      </c>
    </row>
    <row r="77" spans="1:40">
      <c r="C77" s="113">
        <v>65</v>
      </c>
      <c r="I77" s="4">
        <v>65</v>
      </c>
      <c r="J77" s="4"/>
      <c r="K77" s="4"/>
      <c r="L77" s="8"/>
      <c r="M77" s="4"/>
      <c r="N77" s="4"/>
      <c r="O77" s="4"/>
      <c r="P77" s="4"/>
      <c r="Q77" s="6"/>
      <c r="R77" s="6"/>
      <c r="S77" s="6"/>
      <c r="T77" s="37"/>
      <c r="U77" s="40"/>
      <c r="V77" s="31"/>
      <c r="W77" s="31"/>
      <c r="X77" s="41"/>
      <c r="Y77" s="50"/>
      <c r="Z77" s="33"/>
      <c r="AA77" s="51"/>
      <c r="AB77" s="47" t="str">
        <f t="shared" si="9"/>
        <v/>
      </c>
      <c r="AC77" s="14" t="str">
        <f t="shared" si="10"/>
        <v/>
      </c>
      <c r="AD77" s="14" t="str">
        <f t="shared" si="11"/>
        <v/>
      </c>
      <c r="AE77" s="14" t="str">
        <f t="shared" si="12"/>
        <v/>
      </c>
      <c r="AF77" s="14" t="str">
        <f t="shared" si="22"/>
        <v/>
      </c>
      <c r="AG77" s="14" t="str">
        <f t="shared" si="13"/>
        <v/>
      </c>
      <c r="AH77" s="14" t="str">
        <f t="shared" si="14"/>
        <v/>
      </c>
      <c r="AI77" s="14" t="str">
        <f t="shared" si="15"/>
        <v/>
      </c>
      <c r="AJ77" s="14" t="str">
        <f t="shared" si="16"/>
        <v/>
      </c>
      <c r="AK77" s="14" t="str">
        <f t="shared" si="23"/>
        <v/>
      </c>
      <c r="AL77" s="35" t="str">
        <f t="shared" ref="AL77:AL108" si="24">IF(V77="","",(V77-Y77))</f>
        <v/>
      </c>
      <c r="AM77" s="35" t="str">
        <f t="shared" ref="AM77:AM108" si="25">IF(W77="","",(W77-Z77))</f>
        <v/>
      </c>
      <c r="AN77" s="35" t="str">
        <f t="shared" ref="AN77:AN108" si="26">IF(X77="","",(X77-AA77))</f>
        <v/>
      </c>
    </row>
    <row r="78" spans="1:40">
      <c r="C78" s="113">
        <v>66</v>
      </c>
      <c r="I78" s="4">
        <v>66</v>
      </c>
      <c r="J78" s="4"/>
      <c r="K78" s="4"/>
      <c r="L78" s="8"/>
      <c r="M78" s="4"/>
      <c r="N78" s="4"/>
      <c r="O78" s="4"/>
      <c r="P78" s="4"/>
      <c r="Q78" s="6"/>
      <c r="R78" s="6"/>
      <c r="S78" s="6"/>
      <c r="T78" s="37"/>
      <c r="U78" s="40"/>
      <c r="V78" s="31"/>
      <c r="W78" s="31"/>
      <c r="X78" s="41"/>
      <c r="Y78" s="50"/>
      <c r="Z78" s="33"/>
      <c r="AA78" s="51"/>
      <c r="AB78" s="47" t="str">
        <f t="shared" ref="AB78:AB141" si="27">IF(M78="","",(IF(M78=$M$10,"○","×")))</f>
        <v/>
      </c>
      <c r="AC78" s="14" t="str">
        <f t="shared" ref="AC78:AC141" si="28">IF(N78="","",(IF(N78=$N$10,"○","×")))</f>
        <v/>
      </c>
      <c r="AD78" s="14" t="str">
        <f t="shared" ref="AD78:AD141" si="29">IF(O78="","",(IF(O78=$O$10,"○","×")))</f>
        <v/>
      </c>
      <c r="AE78" s="14" t="str">
        <f t="shared" ref="AE78:AE141" si="30">IF(P78="","",(IF(P78=$P$10,"○","×")))</f>
        <v/>
      </c>
      <c r="AF78" s="14" t="str">
        <f t="shared" si="22"/>
        <v/>
      </c>
      <c r="AG78" s="14" t="str">
        <f t="shared" ref="AG78:AG141" si="31">IF(Q78="","",(IF(Q78=$Q$10,"○","×")))</f>
        <v/>
      </c>
      <c r="AH78" s="14" t="str">
        <f t="shared" ref="AH78:AH141" si="32">IF(R78="","",(IF(R78=$R$10,"○","×")))</f>
        <v/>
      </c>
      <c r="AI78" s="14" t="str">
        <f t="shared" ref="AI78:AI141" si="33">IF(S78="","",(IF(S78=$S$10,"○","×")))</f>
        <v/>
      </c>
      <c r="AJ78" s="14" t="str">
        <f t="shared" ref="AJ78:AJ141" si="34">IF(T78="","",(IF(T78=$T$10,"○","×")))</f>
        <v/>
      </c>
      <c r="AK78" s="14" t="str">
        <f t="shared" si="23"/>
        <v/>
      </c>
      <c r="AL78" s="35" t="str">
        <f t="shared" si="24"/>
        <v/>
      </c>
      <c r="AM78" s="35" t="str">
        <f t="shared" si="25"/>
        <v/>
      </c>
      <c r="AN78" s="35" t="str">
        <f t="shared" si="26"/>
        <v/>
      </c>
    </row>
    <row r="79" spans="1:40">
      <c r="C79" s="113">
        <v>67</v>
      </c>
      <c r="I79" s="4">
        <v>67</v>
      </c>
      <c r="J79" s="4"/>
      <c r="K79" s="4"/>
      <c r="L79" s="8"/>
      <c r="M79" s="4"/>
      <c r="N79" s="4"/>
      <c r="O79" s="4"/>
      <c r="P79" s="4"/>
      <c r="Q79" s="6"/>
      <c r="R79" s="6"/>
      <c r="S79" s="6"/>
      <c r="T79" s="37"/>
      <c r="U79" s="40"/>
      <c r="V79" s="31"/>
      <c r="W79" s="31"/>
      <c r="X79" s="41"/>
      <c r="Y79" s="50"/>
      <c r="Z79" s="33"/>
      <c r="AA79" s="51"/>
      <c r="AB79" s="47" t="str">
        <f t="shared" si="27"/>
        <v/>
      </c>
      <c r="AC79" s="14" t="str">
        <f t="shared" si="28"/>
        <v/>
      </c>
      <c r="AD79" s="14" t="str">
        <f t="shared" si="29"/>
        <v/>
      </c>
      <c r="AE79" s="14" t="str">
        <f t="shared" si="30"/>
        <v/>
      </c>
      <c r="AF79" s="14" t="str">
        <f t="shared" si="22"/>
        <v/>
      </c>
      <c r="AG79" s="14" t="str">
        <f t="shared" si="31"/>
        <v/>
      </c>
      <c r="AH79" s="14" t="str">
        <f t="shared" si="32"/>
        <v/>
      </c>
      <c r="AI79" s="14" t="str">
        <f t="shared" si="33"/>
        <v/>
      </c>
      <c r="AJ79" s="14" t="str">
        <f t="shared" si="34"/>
        <v/>
      </c>
      <c r="AK79" s="14" t="str">
        <f t="shared" si="23"/>
        <v/>
      </c>
      <c r="AL79" s="35" t="str">
        <f t="shared" si="24"/>
        <v/>
      </c>
      <c r="AM79" s="35" t="str">
        <f t="shared" si="25"/>
        <v/>
      </c>
      <c r="AN79" s="35" t="str">
        <f t="shared" si="26"/>
        <v/>
      </c>
    </row>
    <row r="80" spans="1:40">
      <c r="C80" s="113">
        <v>68</v>
      </c>
      <c r="I80" s="4">
        <v>68</v>
      </c>
      <c r="J80" s="4"/>
      <c r="K80" s="4"/>
      <c r="L80" s="8"/>
      <c r="M80" s="4"/>
      <c r="N80" s="4"/>
      <c r="O80" s="4"/>
      <c r="P80" s="4"/>
      <c r="Q80" s="6"/>
      <c r="R80" s="6"/>
      <c r="S80" s="6"/>
      <c r="T80" s="37"/>
      <c r="U80" s="40"/>
      <c r="V80" s="31"/>
      <c r="W80" s="31"/>
      <c r="X80" s="41"/>
      <c r="Y80" s="50"/>
      <c r="Z80" s="33"/>
      <c r="AA80" s="51"/>
      <c r="AB80" s="47" t="str">
        <f t="shared" si="27"/>
        <v/>
      </c>
      <c r="AC80" s="14" t="str">
        <f t="shared" si="28"/>
        <v/>
      </c>
      <c r="AD80" s="14" t="str">
        <f t="shared" si="29"/>
        <v/>
      </c>
      <c r="AE80" s="14" t="str">
        <f t="shared" si="30"/>
        <v/>
      </c>
      <c r="AF80" s="14" t="str">
        <f t="shared" si="22"/>
        <v/>
      </c>
      <c r="AG80" s="14" t="str">
        <f t="shared" si="31"/>
        <v/>
      </c>
      <c r="AH80" s="14" t="str">
        <f t="shared" si="32"/>
        <v/>
      </c>
      <c r="AI80" s="14" t="str">
        <f t="shared" si="33"/>
        <v/>
      </c>
      <c r="AJ80" s="14" t="str">
        <f t="shared" si="34"/>
        <v/>
      </c>
      <c r="AK80" s="14" t="str">
        <f t="shared" si="23"/>
        <v/>
      </c>
      <c r="AL80" s="35" t="str">
        <f t="shared" si="24"/>
        <v/>
      </c>
      <c r="AM80" s="35" t="str">
        <f t="shared" si="25"/>
        <v/>
      </c>
      <c r="AN80" s="35" t="str">
        <f t="shared" si="26"/>
        <v/>
      </c>
    </row>
    <row r="81" spans="3:40">
      <c r="C81" s="113">
        <v>69</v>
      </c>
      <c r="I81" s="4">
        <v>69</v>
      </c>
      <c r="J81" s="4"/>
      <c r="K81" s="4"/>
      <c r="L81" s="8"/>
      <c r="M81" s="4"/>
      <c r="N81" s="4"/>
      <c r="O81" s="4"/>
      <c r="P81" s="4"/>
      <c r="Q81" s="6"/>
      <c r="R81" s="6"/>
      <c r="S81" s="6"/>
      <c r="T81" s="37"/>
      <c r="U81" s="40"/>
      <c r="V81" s="31"/>
      <c r="W81" s="31"/>
      <c r="X81" s="41"/>
      <c r="Y81" s="50"/>
      <c r="Z81" s="33"/>
      <c r="AA81" s="51"/>
      <c r="AB81" s="47" t="str">
        <f t="shared" si="27"/>
        <v/>
      </c>
      <c r="AC81" s="14" t="str">
        <f t="shared" si="28"/>
        <v/>
      </c>
      <c r="AD81" s="14" t="str">
        <f t="shared" si="29"/>
        <v/>
      </c>
      <c r="AE81" s="14" t="str">
        <f t="shared" si="30"/>
        <v/>
      </c>
      <c r="AF81" s="14" t="str">
        <f t="shared" si="22"/>
        <v/>
      </c>
      <c r="AG81" s="14" t="str">
        <f t="shared" si="31"/>
        <v/>
      </c>
      <c r="AH81" s="14" t="str">
        <f t="shared" si="32"/>
        <v/>
      </c>
      <c r="AI81" s="14" t="str">
        <f t="shared" si="33"/>
        <v/>
      </c>
      <c r="AJ81" s="14" t="str">
        <f t="shared" si="34"/>
        <v/>
      </c>
      <c r="AK81" s="14" t="str">
        <f t="shared" si="23"/>
        <v/>
      </c>
      <c r="AL81" s="35" t="str">
        <f t="shared" si="24"/>
        <v/>
      </c>
      <c r="AM81" s="35" t="str">
        <f t="shared" si="25"/>
        <v/>
      </c>
      <c r="AN81" s="35" t="str">
        <f t="shared" si="26"/>
        <v/>
      </c>
    </row>
    <row r="82" spans="3:40">
      <c r="C82" s="113">
        <v>70</v>
      </c>
      <c r="I82" s="4">
        <v>70</v>
      </c>
      <c r="J82" s="4"/>
      <c r="K82" s="4"/>
      <c r="L82" s="8"/>
      <c r="M82" s="4"/>
      <c r="N82" s="4"/>
      <c r="O82" s="4"/>
      <c r="P82" s="4"/>
      <c r="Q82" s="6"/>
      <c r="R82" s="6"/>
      <c r="S82" s="6"/>
      <c r="T82" s="37"/>
      <c r="U82" s="40"/>
      <c r="V82" s="31"/>
      <c r="W82" s="31"/>
      <c r="X82" s="41"/>
      <c r="Y82" s="50"/>
      <c r="Z82" s="33"/>
      <c r="AA82" s="51"/>
      <c r="AB82" s="47" t="str">
        <f t="shared" si="27"/>
        <v/>
      </c>
      <c r="AC82" s="14" t="str">
        <f t="shared" si="28"/>
        <v/>
      </c>
      <c r="AD82" s="14" t="str">
        <f t="shared" si="29"/>
        <v/>
      </c>
      <c r="AE82" s="14" t="str">
        <f t="shared" si="30"/>
        <v/>
      </c>
      <c r="AF82" s="14" t="str">
        <f t="shared" si="22"/>
        <v/>
      </c>
      <c r="AG82" s="14" t="str">
        <f t="shared" si="31"/>
        <v/>
      </c>
      <c r="AH82" s="14" t="str">
        <f t="shared" si="32"/>
        <v/>
      </c>
      <c r="AI82" s="14" t="str">
        <f t="shared" si="33"/>
        <v/>
      </c>
      <c r="AJ82" s="14" t="str">
        <f t="shared" si="34"/>
        <v/>
      </c>
      <c r="AK82" s="14" t="str">
        <f t="shared" si="23"/>
        <v/>
      </c>
      <c r="AL82" s="35" t="str">
        <f t="shared" si="24"/>
        <v/>
      </c>
      <c r="AM82" s="35" t="str">
        <f t="shared" si="25"/>
        <v/>
      </c>
      <c r="AN82" s="35" t="str">
        <f t="shared" si="26"/>
        <v/>
      </c>
    </row>
    <row r="83" spans="3:40">
      <c r="C83" s="113">
        <v>71</v>
      </c>
      <c r="I83" s="4">
        <v>71</v>
      </c>
      <c r="J83" s="4"/>
      <c r="K83" s="4"/>
      <c r="L83" s="8"/>
      <c r="M83" s="4"/>
      <c r="N83" s="4"/>
      <c r="O83" s="4"/>
      <c r="P83" s="4"/>
      <c r="Q83" s="6"/>
      <c r="R83" s="6"/>
      <c r="S83" s="6"/>
      <c r="T83" s="37"/>
      <c r="U83" s="40"/>
      <c r="V83" s="31"/>
      <c r="W83" s="31"/>
      <c r="X83" s="41"/>
      <c r="Y83" s="50"/>
      <c r="Z83" s="33"/>
      <c r="AA83" s="51"/>
      <c r="AB83" s="47" t="str">
        <f t="shared" si="27"/>
        <v/>
      </c>
      <c r="AC83" s="14" t="str">
        <f t="shared" si="28"/>
        <v/>
      </c>
      <c r="AD83" s="14" t="str">
        <f t="shared" si="29"/>
        <v/>
      </c>
      <c r="AE83" s="14" t="str">
        <f t="shared" si="30"/>
        <v/>
      </c>
      <c r="AF83" s="14" t="str">
        <f t="shared" si="22"/>
        <v/>
      </c>
      <c r="AG83" s="14" t="str">
        <f t="shared" si="31"/>
        <v/>
      </c>
      <c r="AH83" s="14" t="str">
        <f t="shared" si="32"/>
        <v/>
      </c>
      <c r="AI83" s="14" t="str">
        <f t="shared" si="33"/>
        <v/>
      </c>
      <c r="AJ83" s="14" t="str">
        <f t="shared" si="34"/>
        <v/>
      </c>
      <c r="AK83" s="14" t="str">
        <f t="shared" si="23"/>
        <v/>
      </c>
      <c r="AL83" s="35" t="str">
        <f t="shared" si="24"/>
        <v/>
      </c>
      <c r="AM83" s="35" t="str">
        <f t="shared" si="25"/>
        <v/>
      </c>
      <c r="AN83" s="35" t="str">
        <f t="shared" si="26"/>
        <v/>
      </c>
    </row>
    <row r="84" spans="3:40">
      <c r="C84" s="113">
        <v>72</v>
      </c>
      <c r="I84" s="4">
        <v>72</v>
      </c>
      <c r="J84" s="4"/>
      <c r="K84" s="4"/>
      <c r="L84" s="8"/>
      <c r="M84" s="4"/>
      <c r="N84" s="4"/>
      <c r="O84" s="4"/>
      <c r="P84" s="4"/>
      <c r="Q84" s="6"/>
      <c r="R84" s="6"/>
      <c r="S84" s="6"/>
      <c r="T84" s="37"/>
      <c r="U84" s="40"/>
      <c r="V84" s="31"/>
      <c r="W84" s="31"/>
      <c r="X84" s="41"/>
      <c r="Y84" s="50"/>
      <c r="Z84" s="33"/>
      <c r="AA84" s="51"/>
      <c r="AB84" s="47" t="str">
        <f t="shared" si="27"/>
        <v/>
      </c>
      <c r="AC84" s="14" t="str">
        <f t="shared" si="28"/>
        <v/>
      </c>
      <c r="AD84" s="14" t="str">
        <f t="shared" si="29"/>
        <v/>
      </c>
      <c r="AE84" s="14" t="str">
        <f t="shared" si="30"/>
        <v/>
      </c>
      <c r="AF84" s="14" t="str">
        <f t="shared" si="22"/>
        <v/>
      </c>
      <c r="AG84" s="14" t="str">
        <f t="shared" si="31"/>
        <v/>
      </c>
      <c r="AH84" s="14" t="str">
        <f t="shared" si="32"/>
        <v/>
      </c>
      <c r="AI84" s="14" t="str">
        <f t="shared" si="33"/>
        <v/>
      </c>
      <c r="AJ84" s="14" t="str">
        <f t="shared" si="34"/>
        <v/>
      </c>
      <c r="AK84" s="14" t="str">
        <f t="shared" si="23"/>
        <v/>
      </c>
      <c r="AL84" s="35" t="str">
        <f t="shared" si="24"/>
        <v/>
      </c>
      <c r="AM84" s="35" t="str">
        <f t="shared" si="25"/>
        <v/>
      </c>
      <c r="AN84" s="35" t="str">
        <f t="shared" si="26"/>
        <v/>
      </c>
    </row>
    <row r="85" spans="3:40">
      <c r="C85" s="113">
        <v>73</v>
      </c>
      <c r="I85" s="4">
        <v>73</v>
      </c>
      <c r="J85" s="4"/>
      <c r="K85" s="4"/>
      <c r="L85" s="8"/>
      <c r="M85" s="4"/>
      <c r="N85" s="4"/>
      <c r="O85" s="4"/>
      <c r="P85" s="4"/>
      <c r="Q85" s="6"/>
      <c r="R85" s="6"/>
      <c r="S85" s="6"/>
      <c r="T85" s="37"/>
      <c r="U85" s="40"/>
      <c r="V85" s="31"/>
      <c r="W85" s="31"/>
      <c r="X85" s="41"/>
      <c r="Y85" s="50"/>
      <c r="Z85" s="33"/>
      <c r="AA85" s="51"/>
      <c r="AB85" s="47" t="str">
        <f t="shared" si="27"/>
        <v/>
      </c>
      <c r="AC85" s="14" t="str">
        <f t="shared" si="28"/>
        <v/>
      </c>
      <c r="AD85" s="14" t="str">
        <f t="shared" si="29"/>
        <v/>
      </c>
      <c r="AE85" s="14" t="str">
        <f t="shared" si="30"/>
        <v/>
      </c>
      <c r="AF85" s="14" t="str">
        <f t="shared" si="22"/>
        <v/>
      </c>
      <c r="AG85" s="14" t="str">
        <f t="shared" si="31"/>
        <v/>
      </c>
      <c r="AH85" s="14" t="str">
        <f t="shared" si="32"/>
        <v/>
      </c>
      <c r="AI85" s="14" t="str">
        <f t="shared" si="33"/>
        <v/>
      </c>
      <c r="AJ85" s="14" t="str">
        <f t="shared" si="34"/>
        <v/>
      </c>
      <c r="AK85" s="14" t="str">
        <f t="shared" si="23"/>
        <v/>
      </c>
      <c r="AL85" s="35" t="str">
        <f t="shared" si="24"/>
        <v/>
      </c>
      <c r="AM85" s="35" t="str">
        <f t="shared" si="25"/>
        <v/>
      </c>
      <c r="AN85" s="35" t="str">
        <f t="shared" si="26"/>
        <v/>
      </c>
    </row>
    <row r="86" spans="3:40">
      <c r="C86" s="113">
        <v>74</v>
      </c>
      <c r="I86" s="4">
        <v>74</v>
      </c>
      <c r="J86" s="4"/>
      <c r="K86" s="4"/>
      <c r="L86" s="8"/>
      <c r="M86" s="4"/>
      <c r="N86" s="4"/>
      <c r="O86" s="4"/>
      <c r="P86" s="4"/>
      <c r="Q86" s="6"/>
      <c r="R86" s="6"/>
      <c r="S86" s="6"/>
      <c r="T86" s="37"/>
      <c r="U86" s="40"/>
      <c r="V86" s="31"/>
      <c r="W86" s="31"/>
      <c r="X86" s="41"/>
      <c r="Y86" s="50"/>
      <c r="Z86" s="33"/>
      <c r="AA86" s="51"/>
      <c r="AB86" s="47" t="str">
        <f t="shared" si="27"/>
        <v/>
      </c>
      <c r="AC86" s="14" t="str">
        <f t="shared" si="28"/>
        <v/>
      </c>
      <c r="AD86" s="14" t="str">
        <f t="shared" si="29"/>
        <v/>
      </c>
      <c r="AE86" s="14" t="str">
        <f t="shared" si="30"/>
        <v/>
      </c>
      <c r="AF86" s="14" t="str">
        <f t="shared" si="22"/>
        <v/>
      </c>
      <c r="AG86" s="14" t="str">
        <f t="shared" si="31"/>
        <v/>
      </c>
      <c r="AH86" s="14" t="str">
        <f t="shared" si="32"/>
        <v/>
      </c>
      <c r="AI86" s="14" t="str">
        <f t="shared" si="33"/>
        <v/>
      </c>
      <c r="AJ86" s="14" t="str">
        <f t="shared" si="34"/>
        <v/>
      </c>
      <c r="AK86" s="14" t="str">
        <f t="shared" si="23"/>
        <v/>
      </c>
      <c r="AL86" s="35" t="str">
        <f t="shared" si="24"/>
        <v/>
      </c>
      <c r="AM86" s="35" t="str">
        <f t="shared" si="25"/>
        <v/>
      </c>
      <c r="AN86" s="35" t="str">
        <f t="shared" si="26"/>
        <v/>
      </c>
    </row>
    <row r="87" spans="3:40">
      <c r="C87" s="113">
        <v>75</v>
      </c>
      <c r="I87" s="4">
        <v>75</v>
      </c>
      <c r="J87" s="4"/>
      <c r="K87" s="4"/>
      <c r="L87" s="8"/>
      <c r="M87" s="4"/>
      <c r="N87" s="4"/>
      <c r="O87" s="4"/>
      <c r="P87" s="4"/>
      <c r="Q87" s="6"/>
      <c r="R87" s="6"/>
      <c r="S87" s="6"/>
      <c r="T87" s="37"/>
      <c r="U87" s="40"/>
      <c r="V87" s="31"/>
      <c r="W87" s="31"/>
      <c r="X87" s="41"/>
      <c r="Y87" s="50"/>
      <c r="Z87" s="33"/>
      <c r="AA87" s="51"/>
      <c r="AB87" s="47" t="str">
        <f t="shared" si="27"/>
        <v/>
      </c>
      <c r="AC87" s="14" t="str">
        <f t="shared" si="28"/>
        <v/>
      </c>
      <c r="AD87" s="14" t="str">
        <f t="shared" si="29"/>
        <v/>
      </c>
      <c r="AE87" s="14" t="str">
        <f t="shared" si="30"/>
        <v/>
      </c>
      <c r="AF87" s="14" t="str">
        <f t="shared" si="22"/>
        <v/>
      </c>
      <c r="AG87" s="14" t="str">
        <f t="shared" si="31"/>
        <v/>
      </c>
      <c r="AH87" s="14" t="str">
        <f t="shared" si="32"/>
        <v/>
      </c>
      <c r="AI87" s="14" t="str">
        <f t="shared" si="33"/>
        <v/>
      </c>
      <c r="AJ87" s="14" t="str">
        <f t="shared" si="34"/>
        <v/>
      </c>
      <c r="AK87" s="14" t="str">
        <f t="shared" si="23"/>
        <v/>
      </c>
      <c r="AL87" s="35" t="str">
        <f t="shared" si="24"/>
        <v/>
      </c>
      <c r="AM87" s="35" t="str">
        <f t="shared" si="25"/>
        <v/>
      </c>
      <c r="AN87" s="35" t="str">
        <f t="shared" si="26"/>
        <v/>
      </c>
    </row>
    <row r="88" spans="3:40">
      <c r="C88" s="113">
        <v>76</v>
      </c>
      <c r="I88" s="4">
        <v>76</v>
      </c>
      <c r="J88" s="4"/>
      <c r="K88" s="4"/>
      <c r="L88" s="8"/>
      <c r="M88" s="4"/>
      <c r="N88" s="4"/>
      <c r="O88" s="4"/>
      <c r="P88" s="4"/>
      <c r="Q88" s="6"/>
      <c r="R88" s="6"/>
      <c r="S88" s="6"/>
      <c r="T88" s="37"/>
      <c r="U88" s="40"/>
      <c r="V88" s="31"/>
      <c r="W88" s="31"/>
      <c r="X88" s="41"/>
      <c r="Y88" s="50"/>
      <c r="Z88" s="33"/>
      <c r="AA88" s="51"/>
      <c r="AB88" s="47" t="str">
        <f t="shared" si="27"/>
        <v/>
      </c>
      <c r="AC88" s="14" t="str">
        <f t="shared" si="28"/>
        <v/>
      </c>
      <c r="AD88" s="14" t="str">
        <f t="shared" si="29"/>
        <v/>
      </c>
      <c r="AE88" s="14" t="str">
        <f t="shared" si="30"/>
        <v/>
      </c>
      <c r="AF88" s="14" t="str">
        <f t="shared" si="22"/>
        <v/>
      </c>
      <c r="AG88" s="14" t="str">
        <f t="shared" si="31"/>
        <v/>
      </c>
      <c r="AH88" s="14" t="str">
        <f t="shared" si="32"/>
        <v/>
      </c>
      <c r="AI88" s="14" t="str">
        <f t="shared" si="33"/>
        <v/>
      </c>
      <c r="AJ88" s="14" t="str">
        <f t="shared" si="34"/>
        <v/>
      </c>
      <c r="AK88" s="14" t="str">
        <f t="shared" si="23"/>
        <v/>
      </c>
      <c r="AL88" s="35" t="str">
        <f t="shared" si="24"/>
        <v/>
      </c>
      <c r="AM88" s="35" t="str">
        <f t="shared" si="25"/>
        <v/>
      </c>
      <c r="AN88" s="35" t="str">
        <f t="shared" si="26"/>
        <v/>
      </c>
    </row>
    <row r="89" spans="3:40">
      <c r="C89" s="113">
        <v>77</v>
      </c>
      <c r="I89" s="4">
        <v>77</v>
      </c>
      <c r="J89" s="4"/>
      <c r="K89" s="4"/>
      <c r="L89" s="8"/>
      <c r="M89" s="4"/>
      <c r="N89" s="4"/>
      <c r="O89" s="4"/>
      <c r="P89" s="4"/>
      <c r="Q89" s="6"/>
      <c r="R89" s="6"/>
      <c r="S89" s="6"/>
      <c r="T89" s="37"/>
      <c r="U89" s="40"/>
      <c r="V89" s="31"/>
      <c r="W89" s="31"/>
      <c r="X89" s="41"/>
      <c r="Y89" s="50"/>
      <c r="Z89" s="33"/>
      <c r="AA89" s="51"/>
      <c r="AB89" s="47" t="str">
        <f t="shared" si="27"/>
        <v/>
      </c>
      <c r="AC89" s="14" t="str">
        <f t="shared" si="28"/>
        <v/>
      </c>
      <c r="AD89" s="14" t="str">
        <f t="shared" si="29"/>
        <v/>
      </c>
      <c r="AE89" s="14" t="str">
        <f t="shared" si="30"/>
        <v/>
      </c>
      <c r="AF89" s="14" t="str">
        <f t="shared" si="22"/>
        <v/>
      </c>
      <c r="AG89" s="14" t="str">
        <f t="shared" si="31"/>
        <v/>
      </c>
      <c r="AH89" s="14" t="str">
        <f t="shared" si="32"/>
        <v/>
      </c>
      <c r="AI89" s="14" t="str">
        <f t="shared" si="33"/>
        <v/>
      </c>
      <c r="AJ89" s="14" t="str">
        <f t="shared" si="34"/>
        <v/>
      </c>
      <c r="AK89" s="14" t="str">
        <f t="shared" si="23"/>
        <v/>
      </c>
      <c r="AL89" s="35" t="str">
        <f t="shared" si="24"/>
        <v/>
      </c>
      <c r="AM89" s="35" t="str">
        <f t="shared" si="25"/>
        <v/>
      </c>
      <c r="AN89" s="35" t="str">
        <f t="shared" si="26"/>
        <v/>
      </c>
    </row>
    <row r="90" spans="3:40">
      <c r="C90" s="113">
        <v>78</v>
      </c>
      <c r="I90" s="4">
        <v>78</v>
      </c>
      <c r="J90" s="4"/>
      <c r="K90" s="4"/>
      <c r="L90" s="8"/>
      <c r="M90" s="4"/>
      <c r="N90" s="4"/>
      <c r="O90" s="4"/>
      <c r="P90" s="4"/>
      <c r="Q90" s="6"/>
      <c r="R90" s="6"/>
      <c r="S90" s="6"/>
      <c r="T90" s="37"/>
      <c r="U90" s="40"/>
      <c r="V90" s="31"/>
      <c r="W90" s="31"/>
      <c r="X90" s="41"/>
      <c r="Y90" s="50"/>
      <c r="Z90" s="33"/>
      <c r="AA90" s="51"/>
      <c r="AB90" s="47" t="str">
        <f t="shared" si="27"/>
        <v/>
      </c>
      <c r="AC90" s="14" t="str">
        <f t="shared" si="28"/>
        <v/>
      </c>
      <c r="AD90" s="14" t="str">
        <f t="shared" si="29"/>
        <v/>
      </c>
      <c r="AE90" s="14" t="str">
        <f t="shared" si="30"/>
        <v/>
      </c>
      <c r="AF90" s="14" t="str">
        <f t="shared" si="22"/>
        <v/>
      </c>
      <c r="AG90" s="14" t="str">
        <f t="shared" si="31"/>
        <v/>
      </c>
      <c r="AH90" s="14" t="str">
        <f t="shared" si="32"/>
        <v/>
      </c>
      <c r="AI90" s="14" t="str">
        <f t="shared" si="33"/>
        <v/>
      </c>
      <c r="AJ90" s="14" t="str">
        <f t="shared" si="34"/>
        <v/>
      </c>
      <c r="AK90" s="14" t="str">
        <f t="shared" si="23"/>
        <v/>
      </c>
      <c r="AL90" s="35" t="str">
        <f t="shared" si="24"/>
        <v/>
      </c>
      <c r="AM90" s="35" t="str">
        <f t="shared" si="25"/>
        <v/>
      </c>
      <c r="AN90" s="35" t="str">
        <f t="shared" si="26"/>
        <v/>
      </c>
    </row>
    <row r="91" spans="3:40">
      <c r="C91" s="113">
        <v>79</v>
      </c>
      <c r="I91" s="4">
        <v>79</v>
      </c>
      <c r="J91" s="4"/>
      <c r="K91" s="4"/>
      <c r="L91" s="8"/>
      <c r="M91" s="4"/>
      <c r="N91" s="4"/>
      <c r="O91" s="4"/>
      <c r="P91" s="4"/>
      <c r="Q91" s="6"/>
      <c r="R91" s="6"/>
      <c r="S91" s="6"/>
      <c r="T91" s="37"/>
      <c r="U91" s="40"/>
      <c r="V91" s="31"/>
      <c r="W91" s="31"/>
      <c r="X91" s="41"/>
      <c r="Y91" s="50"/>
      <c r="Z91" s="33"/>
      <c r="AA91" s="51"/>
      <c r="AB91" s="47" t="str">
        <f t="shared" si="27"/>
        <v/>
      </c>
      <c r="AC91" s="14" t="str">
        <f t="shared" si="28"/>
        <v/>
      </c>
      <c r="AD91" s="14" t="str">
        <f t="shared" si="29"/>
        <v/>
      </c>
      <c r="AE91" s="14" t="str">
        <f t="shared" si="30"/>
        <v/>
      </c>
      <c r="AF91" s="14" t="str">
        <f t="shared" si="22"/>
        <v/>
      </c>
      <c r="AG91" s="14" t="str">
        <f t="shared" si="31"/>
        <v/>
      </c>
      <c r="AH91" s="14" t="str">
        <f t="shared" si="32"/>
        <v/>
      </c>
      <c r="AI91" s="14" t="str">
        <f t="shared" si="33"/>
        <v/>
      </c>
      <c r="AJ91" s="14" t="str">
        <f t="shared" si="34"/>
        <v/>
      </c>
      <c r="AK91" s="14" t="str">
        <f t="shared" si="23"/>
        <v/>
      </c>
      <c r="AL91" s="35" t="str">
        <f t="shared" si="24"/>
        <v/>
      </c>
      <c r="AM91" s="35" t="str">
        <f t="shared" si="25"/>
        <v/>
      </c>
      <c r="AN91" s="35" t="str">
        <f t="shared" si="26"/>
        <v/>
      </c>
    </row>
    <row r="92" spans="3:40">
      <c r="C92" s="113">
        <v>80</v>
      </c>
      <c r="I92" s="4">
        <v>80</v>
      </c>
      <c r="J92" s="4"/>
      <c r="K92" s="4"/>
      <c r="L92" s="8"/>
      <c r="M92" s="4"/>
      <c r="N92" s="4"/>
      <c r="O92" s="4"/>
      <c r="P92" s="4"/>
      <c r="Q92" s="6"/>
      <c r="R92" s="6"/>
      <c r="S92" s="6"/>
      <c r="T92" s="37"/>
      <c r="U92" s="40"/>
      <c r="V92" s="31"/>
      <c r="W92" s="31"/>
      <c r="X92" s="41"/>
      <c r="Y92" s="50"/>
      <c r="Z92" s="33"/>
      <c r="AA92" s="51"/>
      <c r="AB92" s="47" t="str">
        <f t="shared" si="27"/>
        <v/>
      </c>
      <c r="AC92" s="14" t="str">
        <f t="shared" si="28"/>
        <v/>
      </c>
      <c r="AD92" s="14" t="str">
        <f t="shared" si="29"/>
        <v/>
      </c>
      <c r="AE92" s="14" t="str">
        <f t="shared" si="30"/>
        <v/>
      </c>
      <c r="AF92" s="14" t="str">
        <f t="shared" si="22"/>
        <v/>
      </c>
      <c r="AG92" s="14" t="str">
        <f t="shared" si="31"/>
        <v/>
      </c>
      <c r="AH92" s="14" t="str">
        <f t="shared" si="32"/>
        <v/>
      </c>
      <c r="AI92" s="14" t="str">
        <f t="shared" si="33"/>
        <v/>
      </c>
      <c r="AJ92" s="14" t="str">
        <f t="shared" si="34"/>
        <v/>
      </c>
      <c r="AK92" s="14" t="str">
        <f t="shared" si="23"/>
        <v/>
      </c>
      <c r="AL92" s="35" t="str">
        <f t="shared" si="24"/>
        <v/>
      </c>
      <c r="AM92" s="35" t="str">
        <f t="shared" si="25"/>
        <v/>
      </c>
      <c r="AN92" s="35" t="str">
        <f t="shared" si="26"/>
        <v/>
      </c>
    </row>
    <row r="93" spans="3:40">
      <c r="C93" s="113">
        <v>81</v>
      </c>
      <c r="I93" s="4">
        <v>81</v>
      </c>
      <c r="J93" s="4"/>
      <c r="K93" s="4"/>
      <c r="L93" s="8"/>
      <c r="M93" s="4"/>
      <c r="N93" s="4"/>
      <c r="O93" s="4"/>
      <c r="P93" s="4"/>
      <c r="Q93" s="6"/>
      <c r="R93" s="6"/>
      <c r="S93" s="6"/>
      <c r="T93" s="37"/>
      <c r="U93" s="40"/>
      <c r="V93" s="31"/>
      <c r="W93" s="31"/>
      <c r="X93" s="41"/>
      <c r="Y93" s="50"/>
      <c r="Z93" s="33"/>
      <c r="AA93" s="51"/>
      <c r="AB93" s="47" t="str">
        <f t="shared" si="27"/>
        <v/>
      </c>
      <c r="AC93" s="14" t="str">
        <f t="shared" si="28"/>
        <v/>
      </c>
      <c r="AD93" s="14" t="str">
        <f t="shared" si="29"/>
        <v/>
      </c>
      <c r="AE93" s="14" t="str">
        <f t="shared" si="30"/>
        <v/>
      </c>
      <c r="AF93" s="14" t="str">
        <f t="shared" si="22"/>
        <v/>
      </c>
      <c r="AG93" s="14" t="str">
        <f t="shared" si="31"/>
        <v/>
      </c>
      <c r="AH93" s="14" t="str">
        <f t="shared" si="32"/>
        <v/>
      </c>
      <c r="AI93" s="14" t="str">
        <f t="shared" si="33"/>
        <v/>
      </c>
      <c r="AJ93" s="14" t="str">
        <f t="shared" si="34"/>
        <v/>
      </c>
      <c r="AK93" s="14" t="str">
        <f t="shared" si="23"/>
        <v/>
      </c>
      <c r="AL93" s="35" t="str">
        <f t="shared" si="24"/>
        <v/>
      </c>
      <c r="AM93" s="35" t="str">
        <f t="shared" si="25"/>
        <v/>
      </c>
      <c r="AN93" s="35" t="str">
        <f t="shared" si="26"/>
        <v/>
      </c>
    </row>
    <row r="94" spans="3:40">
      <c r="C94" s="113">
        <v>82</v>
      </c>
      <c r="I94" s="4">
        <v>82</v>
      </c>
      <c r="J94" s="4"/>
      <c r="K94" s="4"/>
      <c r="L94" s="8"/>
      <c r="M94" s="4"/>
      <c r="N94" s="4"/>
      <c r="O94" s="4"/>
      <c r="P94" s="4"/>
      <c r="Q94" s="6"/>
      <c r="R94" s="6"/>
      <c r="S94" s="6"/>
      <c r="T94" s="37"/>
      <c r="U94" s="40"/>
      <c r="V94" s="31"/>
      <c r="W94" s="31"/>
      <c r="X94" s="41"/>
      <c r="Y94" s="50"/>
      <c r="Z94" s="33"/>
      <c r="AA94" s="51"/>
      <c r="AB94" s="47" t="str">
        <f t="shared" si="27"/>
        <v/>
      </c>
      <c r="AC94" s="14" t="str">
        <f t="shared" si="28"/>
        <v/>
      </c>
      <c r="AD94" s="14" t="str">
        <f t="shared" si="29"/>
        <v/>
      </c>
      <c r="AE94" s="14" t="str">
        <f t="shared" si="30"/>
        <v/>
      </c>
      <c r="AF94" s="14" t="str">
        <f t="shared" si="22"/>
        <v/>
      </c>
      <c r="AG94" s="14" t="str">
        <f t="shared" si="31"/>
        <v/>
      </c>
      <c r="AH94" s="14" t="str">
        <f t="shared" si="32"/>
        <v/>
      </c>
      <c r="AI94" s="14" t="str">
        <f t="shared" si="33"/>
        <v/>
      </c>
      <c r="AJ94" s="14" t="str">
        <f t="shared" si="34"/>
        <v/>
      </c>
      <c r="AK94" s="14" t="str">
        <f t="shared" si="23"/>
        <v/>
      </c>
      <c r="AL94" s="35" t="str">
        <f t="shared" si="24"/>
        <v/>
      </c>
      <c r="AM94" s="35" t="str">
        <f t="shared" si="25"/>
        <v/>
      </c>
      <c r="AN94" s="35" t="str">
        <f t="shared" si="26"/>
        <v/>
      </c>
    </row>
    <row r="95" spans="3:40">
      <c r="C95" s="113">
        <v>83</v>
      </c>
      <c r="I95" s="4">
        <v>83</v>
      </c>
      <c r="J95" s="4"/>
      <c r="K95" s="4"/>
      <c r="L95" s="8"/>
      <c r="M95" s="4"/>
      <c r="N95" s="4"/>
      <c r="O95" s="4"/>
      <c r="P95" s="4"/>
      <c r="Q95" s="6"/>
      <c r="R95" s="6"/>
      <c r="S95" s="6"/>
      <c r="T95" s="37"/>
      <c r="U95" s="40"/>
      <c r="V95" s="31"/>
      <c r="W95" s="31"/>
      <c r="X95" s="41"/>
      <c r="Y95" s="50"/>
      <c r="Z95" s="33"/>
      <c r="AA95" s="51"/>
      <c r="AB95" s="47" t="str">
        <f t="shared" si="27"/>
        <v/>
      </c>
      <c r="AC95" s="14" t="str">
        <f t="shared" si="28"/>
        <v/>
      </c>
      <c r="AD95" s="14" t="str">
        <f t="shared" si="29"/>
        <v/>
      </c>
      <c r="AE95" s="14" t="str">
        <f t="shared" si="30"/>
        <v/>
      </c>
      <c r="AF95" s="14" t="str">
        <f t="shared" si="22"/>
        <v/>
      </c>
      <c r="AG95" s="14" t="str">
        <f t="shared" si="31"/>
        <v/>
      </c>
      <c r="AH95" s="14" t="str">
        <f t="shared" si="32"/>
        <v/>
      </c>
      <c r="AI95" s="14" t="str">
        <f t="shared" si="33"/>
        <v/>
      </c>
      <c r="AJ95" s="14" t="str">
        <f t="shared" si="34"/>
        <v/>
      </c>
      <c r="AK95" s="14" t="str">
        <f t="shared" si="23"/>
        <v/>
      </c>
      <c r="AL95" s="35" t="str">
        <f t="shared" si="24"/>
        <v/>
      </c>
      <c r="AM95" s="35" t="str">
        <f t="shared" si="25"/>
        <v/>
      </c>
      <c r="AN95" s="35" t="str">
        <f t="shared" si="26"/>
        <v/>
      </c>
    </row>
    <row r="96" spans="3:40">
      <c r="C96" s="113">
        <v>84</v>
      </c>
      <c r="I96" s="4">
        <v>84</v>
      </c>
      <c r="J96" s="4"/>
      <c r="K96" s="4"/>
      <c r="L96" s="8"/>
      <c r="M96" s="4"/>
      <c r="N96" s="4"/>
      <c r="O96" s="4"/>
      <c r="P96" s="4"/>
      <c r="Q96" s="6"/>
      <c r="R96" s="6"/>
      <c r="S96" s="6"/>
      <c r="T96" s="37"/>
      <c r="U96" s="40"/>
      <c r="V96" s="31"/>
      <c r="W96" s="31"/>
      <c r="X96" s="41"/>
      <c r="Y96" s="50"/>
      <c r="Z96" s="33"/>
      <c r="AA96" s="51"/>
      <c r="AB96" s="47" t="str">
        <f t="shared" si="27"/>
        <v/>
      </c>
      <c r="AC96" s="14" t="str">
        <f t="shared" si="28"/>
        <v/>
      </c>
      <c r="AD96" s="14" t="str">
        <f t="shared" si="29"/>
        <v/>
      </c>
      <c r="AE96" s="14" t="str">
        <f t="shared" si="30"/>
        <v/>
      </c>
      <c r="AF96" s="14" t="str">
        <f t="shared" si="22"/>
        <v/>
      </c>
      <c r="AG96" s="14" t="str">
        <f t="shared" si="31"/>
        <v/>
      </c>
      <c r="AH96" s="14" t="str">
        <f t="shared" si="32"/>
        <v/>
      </c>
      <c r="AI96" s="14" t="str">
        <f t="shared" si="33"/>
        <v/>
      </c>
      <c r="AJ96" s="14" t="str">
        <f t="shared" si="34"/>
        <v/>
      </c>
      <c r="AK96" s="14" t="str">
        <f t="shared" si="23"/>
        <v/>
      </c>
      <c r="AL96" s="35" t="str">
        <f t="shared" si="24"/>
        <v/>
      </c>
      <c r="AM96" s="35" t="str">
        <f t="shared" si="25"/>
        <v/>
      </c>
      <c r="AN96" s="35" t="str">
        <f t="shared" si="26"/>
        <v/>
      </c>
    </row>
    <row r="97" spans="3:40">
      <c r="C97" s="113">
        <v>85</v>
      </c>
      <c r="I97" s="4">
        <v>85</v>
      </c>
      <c r="J97" s="4"/>
      <c r="K97" s="4"/>
      <c r="L97" s="8"/>
      <c r="M97" s="4"/>
      <c r="N97" s="4"/>
      <c r="O97" s="4"/>
      <c r="P97" s="4"/>
      <c r="Q97" s="6"/>
      <c r="R97" s="6"/>
      <c r="S97" s="6"/>
      <c r="T97" s="37"/>
      <c r="U97" s="40"/>
      <c r="V97" s="31"/>
      <c r="W97" s="31"/>
      <c r="X97" s="41"/>
      <c r="Y97" s="50"/>
      <c r="Z97" s="33"/>
      <c r="AA97" s="51"/>
      <c r="AB97" s="47" t="str">
        <f t="shared" si="27"/>
        <v/>
      </c>
      <c r="AC97" s="14" t="str">
        <f t="shared" si="28"/>
        <v/>
      </c>
      <c r="AD97" s="14" t="str">
        <f t="shared" si="29"/>
        <v/>
      </c>
      <c r="AE97" s="14" t="str">
        <f t="shared" si="30"/>
        <v/>
      </c>
      <c r="AF97" s="14" t="str">
        <f t="shared" si="22"/>
        <v/>
      </c>
      <c r="AG97" s="14" t="str">
        <f t="shared" si="31"/>
        <v/>
      </c>
      <c r="AH97" s="14" t="str">
        <f t="shared" si="32"/>
        <v/>
      </c>
      <c r="AI97" s="14" t="str">
        <f t="shared" si="33"/>
        <v/>
      </c>
      <c r="AJ97" s="14" t="str">
        <f t="shared" si="34"/>
        <v/>
      </c>
      <c r="AK97" s="14" t="str">
        <f t="shared" si="23"/>
        <v/>
      </c>
      <c r="AL97" s="35" t="str">
        <f t="shared" si="24"/>
        <v/>
      </c>
      <c r="AM97" s="35" t="str">
        <f t="shared" si="25"/>
        <v/>
      </c>
      <c r="AN97" s="35" t="str">
        <f t="shared" si="26"/>
        <v/>
      </c>
    </row>
    <row r="98" spans="3:40">
      <c r="C98" s="113">
        <v>86</v>
      </c>
      <c r="I98" s="4">
        <v>86</v>
      </c>
      <c r="J98" s="4"/>
      <c r="K98" s="4"/>
      <c r="L98" s="8"/>
      <c r="M98" s="4"/>
      <c r="N98" s="4"/>
      <c r="O98" s="4"/>
      <c r="P98" s="4"/>
      <c r="Q98" s="6"/>
      <c r="R98" s="6"/>
      <c r="S98" s="6"/>
      <c r="T98" s="37"/>
      <c r="U98" s="40"/>
      <c r="V98" s="31"/>
      <c r="W98" s="31"/>
      <c r="X98" s="41"/>
      <c r="Y98" s="50"/>
      <c r="Z98" s="33"/>
      <c r="AA98" s="51"/>
      <c r="AB98" s="47" t="str">
        <f t="shared" si="27"/>
        <v/>
      </c>
      <c r="AC98" s="14" t="str">
        <f t="shared" si="28"/>
        <v/>
      </c>
      <c r="AD98" s="14" t="str">
        <f t="shared" si="29"/>
        <v/>
      </c>
      <c r="AE98" s="14" t="str">
        <f t="shared" si="30"/>
        <v/>
      </c>
      <c r="AF98" s="14" t="str">
        <f t="shared" si="22"/>
        <v/>
      </c>
      <c r="AG98" s="14" t="str">
        <f t="shared" si="31"/>
        <v/>
      </c>
      <c r="AH98" s="14" t="str">
        <f t="shared" si="32"/>
        <v/>
      </c>
      <c r="AI98" s="14" t="str">
        <f t="shared" si="33"/>
        <v/>
      </c>
      <c r="AJ98" s="14" t="str">
        <f t="shared" si="34"/>
        <v/>
      </c>
      <c r="AK98" s="14" t="str">
        <f t="shared" si="23"/>
        <v/>
      </c>
      <c r="AL98" s="35" t="str">
        <f t="shared" si="24"/>
        <v/>
      </c>
      <c r="AM98" s="35" t="str">
        <f t="shared" si="25"/>
        <v/>
      </c>
      <c r="AN98" s="35" t="str">
        <f t="shared" si="26"/>
        <v/>
      </c>
    </row>
    <row r="99" spans="3:40">
      <c r="C99" s="113">
        <v>87</v>
      </c>
      <c r="I99" s="4">
        <v>87</v>
      </c>
      <c r="J99" s="4"/>
      <c r="K99" s="4"/>
      <c r="L99" s="8"/>
      <c r="M99" s="4"/>
      <c r="N99" s="4"/>
      <c r="O99" s="4"/>
      <c r="P99" s="4"/>
      <c r="Q99" s="6"/>
      <c r="R99" s="6"/>
      <c r="S99" s="6"/>
      <c r="T99" s="37"/>
      <c r="U99" s="40"/>
      <c r="V99" s="31"/>
      <c r="W99" s="31"/>
      <c r="X99" s="41"/>
      <c r="Y99" s="50"/>
      <c r="Z99" s="33"/>
      <c r="AA99" s="51"/>
      <c r="AB99" s="47" t="str">
        <f t="shared" si="27"/>
        <v/>
      </c>
      <c r="AC99" s="14" t="str">
        <f t="shared" si="28"/>
        <v/>
      </c>
      <c r="AD99" s="14" t="str">
        <f t="shared" si="29"/>
        <v/>
      </c>
      <c r="AE99" s="14" t="str">
        <f t="shared" si="30"/>
        <v/>
      </c>
      <c r="AF99" s="14" t="str">
        <f t="shared" si="22"/>
        <v/>
      </c>
      <c r="AG99" s="14" t="str">
        <f t="shared" si="31"/>
        <v/>
      </c>
      <c r="AH99" s="14" t="str">
        <f t="shared" si="32"/>
        <v/>
      </c>
      <c r="AI99" s="14" t="str">
        <f t="shared" si="33"/>
        <v/>
      </c>
      <c r="AJ99" s="14" t="str">
        <f t="shared" si="34"/>
        <v/>
      </c>
      <c r="AK99" s="14" t="str">
        <f t="shared" si="23"/>
        <v/>
      </c>
      <c r="AL99" s="35" t="str">
        <f t="shared" si="24"/>
        <v/>
      </c>
      <c r="AM99" s="35" t="str">
        <f t="shared" si="25"/>
        <v/>
      </c>
      <c r="AN99" s="35" t="str">
        <f t="shared" si="26"/>
        <v/>
      </c>
    </row>
    <row r="100" spans="3:40">
      <c r="C100" s="113">
        <v>88</v>
      </c>
      <c r="I100" s="4">
        <v>88</v>
      </c>
      <c r="J100" s="4"/>
      <c r="K100" s="4"/>
      <c r="L100" s="8"/>
      <c r="M100" s="4"/>
      <c r="N100" s="4"/>
      <c r="O100" s="4"/>
      <c r="P100" s="4"/>
      <c r="Q100" s="6"/>
      <c r="R100" s="6"/>
      <c r="S100" s="6"/>
      <c r="T100" s="37"/>
      <c r="U100" s="40"/>
      <c r="V100" s="31"/>
      <c r="W100" s="31"/>
      <c r="X100" s="41"/>
      <c r="Y100" s="50"/>
      <c r="Z100" s="33"/>
      <c r="AA100" s="51"/>
      <c r="AB100" s="47" t="str">
        <f t="shared" si="27"/>
        <v/>
      </c>
      <c r="AC100" s="14" t="str">
        <f t="shared" si="28"/>
        <v/>
      </c>
      <c r="AD100" s="14" t="str">
        <f t="shared" si="29"/>
        <v/>
      </c>
      <c r="AE100" s="14" t="str">
        <f t="shared" si="30"/>
        <v/>
      </c>
      <c r="AF100" s="14" t="str">
        <f t="shared" si="22"/>
        <v/>
      </c>
      <c r="AG100" s="14" t="str">
        <f t="shared" si="31"/>
        <v/>
      </c>
      <c r="AH100" s="14" t="str">
        <f t="shared" si="32"/>
        <v/>
      </c>
      <c r="AI100" s="14" t="str">
        <f t="shared" si="33"/>
        <v/>
      </c>
      <c r="AJ100" s="14" t="str">
        <f t="shared" si="34"/>
        <v/>
      </c>
      <c r="AK100" s="14" t="str">
        <f t="shared" si="23"/>
        <v/>
      </c>
      <c r="AL100" s="35" t="str">
        <f t="shared" si="24"/>
        <v/>
      </c>
      <c r="AM100" s="35" t="str">
        <f t="shared" si="25"/>
        <v/>
      </c>
      <c r="AN100" s="35" t="str">
        <f t="shared" si="26"/>
        <v/>
      </c>
    </row>
    <row r="101" spans="3:40">
      <c r="C101" s="113">
        <v>89</v>
      </c>
      <c r="I101" s="4">
        <v>89</v>
      </c>
      <c r="J101" s="4"/>
      <c r="K101" s="4"/>
      <c r="L101" s="8"/>
      <c r="M101" s="4"/>
      <c r="N101" s="4"/>
      <c r="O101" s="4"/>
      <c r="P101" s="4"/>
      <c r="Q101" s="6"/>
      <c r="R101" s="6"/>
      <c r="S101" s="6"/>
      <c r="T101" s="37"/>
      <c r="U101" s="40"/>
      <c r="V101" s="31"/>
      <c r="W101" s="31"/>
      <c r="X101" s="41"/>
      <c r="Y101" s="50"/>
      <c r="Z101" s="33"/>
      <c r="AA101" s="51"/>
      <c r="AB101" s="47" t="str">
        <f t="shared" si="27"/>
        <v/>
      </c>
      <c r="AC101" s="14" t="str">
        <f t="shared" si="28"/>
        <v/>
      </c>
      <c r="AD101" s="14" t="str">
        <f t="shared" si="29"/>
        <v/>
      </c>
      <c r="AE101" s="14" t="str">
        <f t="shared" si="30"/>
        <v/>
      </c>
      <c r="AF101" s="14" t="str">
        <f t="shared" si="22"/>
        <v/>
      </c>
      <c r="AG101" s="14" t="str">
        <f t="shared" si="31"/>
        <v/>
      </c>
      <c r="AH101" s="14" t="str">
        <f t="shared" si="32"/>
        <v/>
      </c>
      <c r="AI101" s="14" t="str">
        <f t="shared" si="33"/>
        <v/>
      </c>
      <c r="AJ101" s="14" t="str">
        <f t="shared" si="34"/>
        <v/>
      </c>
      <c r="AK101" s="14" t="str">
        <f t="shared" si="23"/>
        <v/>
      </c>
      <c r="AL101" s="35" t="str">
        <f t="shared" si="24"/>
        <v/>
      </c>
      <c r="AM101" s="35" t="str">
        <f t="shared" si="25"/>
        <v/>
      </c>
      <c r="AN101" s="35" t="str">
        <f t="shared" si="26"/>
        <v/>
      </c>
    </row>
    <row r="102" spans="3:40">
      <c r="C102" s="113">
        <v>90</v>
      </c>
      <c r="I102" s="4">
        <v>90</v>
      </c>
      <c r="J102" s="4"/>
      <c r="K102" s="4"/>
      <c r="L102" s="8"/>
      <c r="M102" s="4"/>
      <c r="N102" s="4"/>
      <c r="O102" s="4"/>
      <c r="P102" s="4"/>
      <c r="Q102" s="6"/>
      <c r="R102" s="6"/>
      <c r="S102" s="6"/>
      <c r="T102" s="37"/>
      <c r="U102" s="40"/>
      <c r="V102" s="31"/>
      <c r="W102" s="31"/>
      <c r="X102" s="41"/>
      <c r="Y102" s="50"/>
      <c r="Z102" s="33"/>
      <c r="AA102" s="51"/>
      <c r="AB102" s="47" t="str">
        <f t="shared" si="27"/>
        <v/>
      </c>
      <c r="AC102" s="14" t="str">
        <f t="shared" si="28"/>
        <v/>
      </c>
      <c r="AD102" s="14" t="str">
        <f t="shared" si="29"/>
        <v/>
      </c>
      <c r="AE102" s="14" t="str">
        <f t="shared" si="30"/>
        <v/>
      </c>
      <c r="AF102" s="14" t="str">
        <f t="shared" si="22"/>
        <v/>
      </c>
      <c r="AG102" s="14" t="str">
        <f t="shared" si="31"/>
        <v/>
      </c>
      <c r="AH102" s="14" t="str">
        <f t="shared" si="32"/>
        <v/>
      </c>
      <c r="AI102" s="14" t="str">
        <f t="shared" si="33"/>
        <v/>
      </c>
      <c r="AJ102" s="14" t="str">
        <f t="shared" si="34"/>
        <v/>
      </c>
      <c r="AK102" s="14" t="str">
        <f t="shared" si="23"/>
        <v/>
      </c>
      <c r="AL102" s="35" t="str">
        <f t="shared" si="24"/>
        <v/>
      </c>
      <c r="AM102" s="35" t="str">
        <f t="shared" si="25"/>
        <v/>
      </c>
      <c r="AN102" s="35" t="str">
        <f t="shared" si="26"/>
        <v/>
      </c>
    </row>
    <row r="103" spans="3:40">
      <c r="C103" s="113">
        <v>91</v>
      </c>
      <c r="I103" s="4">
        <v>91</v>
      </c>
      <c r="J103" s="4"/>
      <c r="K103" s="4"/>
      <c r="L103" s="8"/>
      <c r="M103" s="4"/>
      <c r="N103" s="4"/>
      <c r="O103" s="4"/>
      <c r="P103" s="4"/>
      <c r="Q103" s="6"/>
      <c r="R103" s="6"/>
      <c r="S103" s="6"/>
      <c r="T103" s="37"/>
      <c r="U103" s="40"/>
      <c r="V103" s="31"/>
      <c r="W103" s="31"/>
      <c r="X103" s="41"/>
      <c r="Y103" s="50"/>
      <c r="Z103" s="33"/>
      <c r="AA103" s="51"/>
      <c r="AB103" s="47" t="str">
        <f t="shared" si="27"/>
        <v/>
      </c>
      <c r="AC103" s="14" t="str">
        <f t="shared" si="28"/>
        <v/>
      </c>
      <c r="AD103" s="14" t="str">
        <f t="shared" si="29"/>
        <v/>
      </c>
      <c r="AE103" s="14" t="str">
        <f t="shared" si="30"/>
        <v/>
      </c>
      <c r="AF103" s="14" t="str">
        <f t="shared" si="22"/>
        <v/>
      </c>
      <c r="AG103" s="14" t="str">
        <f t="shared" si="31"/>
        <v/>
      </c>
      <c r="AH103" s="14" t="str">
        <f t="shared" si="32"/>
        <v/>
      </c>
      <c r="AI103" s="14" t="str">
        <f t="shared" si="33"/>
        <v/>
      </c>
      <c r="AJ103" s="14" t="str">
        <f t="shared" si="34"/>
        <v/>
      </c>
      <c r="AK103" s="14" t="str">
        <f t="shared" si="23"/>
        <v/>
      </c>
      <c r="AL103" s="35" t="str">
        <f t="shared" si="24"/>
        <v/>
      </c>
      <c r="AM103" s="35" t="str">
        <f t="shared" si="25"/>
        <v/>
      </c>
      <c r="AN103" s="35" t="str">
        <f t="shared" si="26"/>
        <v/>
      </c>
    </row>
    <row r="104" spans="3:40">
      <c r="C104" s="113">
        <v>92</v>
      </c>
      <c r="I104" s="4">
        <v>92</v>
      </c>
      <c r="J104" s="4"/>
      <c r="K104" s="4"/>
      <c r="L104" s="8"/>
      <c r="M104" s="4"/>
      <c r="N104" s="4"/>
      <c r="O104" s="4"/>
      <c r="P104" s="4"/>
      <c r="Q104" s="6"/>
      <c r="R104" s="6"/>
      <c r="S104" s="6"/>
      <c r="T104" s="37"/>
      <c r="U104" s="40"/>
      <c r="V104" s="31"/>
      <c r="W104" s="31"/>
      <c r="X104" s="41"/>
      <c r="Y104" s="50"/>
      <c r="Z104" s="33"/>
      <c r="AA104" s="51"/>
      <c r="AB104" s="47" t="str">
        <f t="shared" si="27"/>
        <v/>
      </c>
      <c r="AC104" s="14" t="str">
        <f t="shared" si="28"/>
        <v/>
      </c>
      <c r="AD104" s="14" t="str">
        <f t="shared" si="29"/>
        <v/>
      </c>
      <c r="AE104" s="14" t="str">
        <f t="shared" si="30"/>
        <v/>
      </c>
      <c r="AF104" s="14" t="str">
        <f t="shared" si="22"/>
        <v/>
      </c>
      <c r="AG104" s="14" t="str">
        <f t="shared" si="31"/>
        <v/>
      </c>
      <c r="AH104" s="14" t="str">
        <f t="shared" si="32"/>
        <v/>
      </c>
      <c r="AI104" s="14" t="str">
        <f t="shared" si="33"/>
        <v/>
      </c>
      <c r="AJ104" s="14" t="str">
        <f t="shared" si="34"/>
        <v/>
      </c>
      <c r="AK104" s="14" t="str">
        <f t="shared" si="23"/>
        <v/>
      </c>
      <c r="AL104" s="35" t="str">
        <f t="shared" si="24"/>
        <v/>
      </c>
      <c r="AM104" s="35" t="str">
        <f t="shared" si="25"/>
        <v/>
      </c>
      <c r="AN104" s="35" t="str">
        <f t="shared" si="26"/>
        <v/>
      </c>
    </row>
    <row r="105" spans="3:40">
      <c r="C105" s="113">
        <v>93</v>
      </c>
      <c r="I105" s="4">
        <v>93</v>
      </c>
      <c r="J105" s="4"/>
      <c r="K105" s="4"/>
      <c r="L105" s="8"/>
      <c r="M105" s="4"/>
      <c r="N105" s="4"/>
      <c r="O105" s="4"/>
      <c r="P105" s="4"/>
      <c r="Q105" s="6"/>
      <c r="R105" s="6"/>
      <c r="S105" s="6"/>
      <c r="T105" s="37"/>
      <c r="U105" s="40"/>
      <c r="V105" s="31"/>
      <c r="W105" s="31"/>
      <c r="X105" s="41"/>
      <c r="Y105" s="50"/>
      <c r="Z105" s="33"/>
      <c r="AA105" s="51"/>
      <c r="AB105" s="47" t="str">
        <f t="shared" si="27"/>
        <v/>
      </c>
      <c r="AC105" s="14" t="str">
        <f t="shared" si="28"/>
        <v/>
      </c>
      <c r="AD105" s="14" t="str">
        <f t="shared" si="29"/>
        <v/>
      </c>
      <c r="AE105" s="14" t="str">
        <f t="shared" si="30"/>
        <v/>
      </c>
      <c r="AF105" s="14" t="str">
        <f t="shared" si="22"/>
        <v/>
      </c>
      <c r="AG105" s="14" t="str">
        <f t="shared" si="31"/>
        <v/>
      </c>
      <c r="AH105" s="14" t="str">
        <f t="shared" si="32"/>
        <v/>
      </c>
      <c r="AI105" s="14" t="str">
        <f t="shared" si="33"/>
        <v/>
      </c>
      <c r="AJ105" s="14" t="str">
        <f t="shared" si="34"/>
        <v/>
      </c>
      <c r="AK105" s="14" t="str">
        <f t="shared" si="23"/>
        <v/>
      </c>
      <c r="AL105" s="35" t="str">
        <f t="shared" si="24"/>
        <v/>
      </c>
      <c r="AM105" s="35" t="str">
        <f t="shared" si="25"/>
        <v/>
      </c>
      <c r="AN105" s="35" t="str">
        <f t="shared" si="26"/>
        <v/>
      </c>
    </row>
    <row r="106" spans="3:40">
      <c r="C106" s="113">
        <v>94</v>
      </c>
      <c r="I106" s="4">
        <v>94</v>
      </c>
      <c r="J106" s="4"/>
      <c r="K106" s="4"/>
      <c r="L106" s="8"/>
      <c r="M106" s="4"/>
      <c r="N106" s="4"/>
      <c r="O106" s="4"/>
      <c r="P106" s="4"/>
      <c r="Q106" s="6"/>
      <c r="R106" s="6"/>
      <c r="S106" s="6"/>
      <c r="T106" s="37"/>
      <c r="U106" s="40"/>
      <c r="V106" s="31"/>
      <c r="W106" s="31"/>
      <c r="X106" s="41"/>
      <c r="Y106" s="50"/>
      <c r="Z106" s="33"/>
      <c r="AA106" s="51"/>
      <c r="AB106" s="47" t="str">
        <f t="shared" si="27"/>
        <v/>
      </c>
      <c r="AC106" s="14" t="str">
        <f t="shared" si="28"/>
        <v/>
      </c>
      <c r="AD106" s="14" t="str">
        <f t="shared" si="29"/>
        <v/>
      </c>
      <c r="AE106" s="14" t="str">
        <f t="shared" si="30"/>
        <v/>
      </c>
      <c r="AF106" s="14" t="str">
        <f t="shared" si="22"/>
        <v/>
      </c>
      <c r="AG106" s="14" t="str">
        <f t="shared" si="31"/>
        <v/>
      </c>
      <c r="AH106" s="14" t="str">
        <f t="shared" si="32"/>
        <v/>
      </c>
      <c r="AI106" s="14" t="str">
        <f t="shared" si="33"/>
        <v/>
      </c>
      <c r="AJ106" s="14" t="str">
        <f t="shared" si="34"/>
        <v/>
      </c>
      <c r="AK106" s="14" t="str">
        <f t="shared" si="23"/>
        <v/>
      </c>
      <c r="AL106" s="35" t="str">
        <f t="shared" si="24"/>
        <v/>
      </c>
      <c r="AM106" s="35" t="str">
        <f t="shared" si="25"/>
        <v/>
      </c>
      <c r="AN106" s="35" t="str">
        <f t="shared" si="26"/>
        <v/>
      </c>
    </row>
    <row r="107" spans="3:40">
      <c r="C107" s="113">
        <v>95</v>
      </c>
      <c r="I107" s="4">
        <v>95</v>
      </c>
      <c r="J107" s="4"/>
      <c r="K107" s="4"/>
      <c r="L107" s="8"/>
      <c r="M107" s="4"/>
      <c r="N107" s="4"/>
      <c r="O107" s="4"/>
      <c r="P107" s="4"/>
      <c r="Q107" s="6"/>
      <c r="R107" s="6"/>
      <c r="S107" s="6"/>
      <c r="T107" s="37"/>
      <c r="U107" s="40"/>
      <c r="V107" s="31"/>
      <c r="W107" s="31"/>
      <c r="X107" s="41"/>
      <c r="Y107" s="50"/>
      <c r="Z107" s="33"/>
      <c r="AA107" s="51"/>
      <c r="AB107" s="47" t="str">
        <f t="shared" si="27"/>
        <v/>
      </c>
      <c r="AC107" s="14" t="str">
        <f t="shared" si="28"/>
        <v/>
      </c>
      <c r="AD107" s="14" t="str">
        <f t="shared" si="29"/>
        <v/>
      </c>
      <c r="AE107" s="14" t="str">
        <f t="shared" si="30"/>
        <v/>
      </c>
      <c r="AF107" s="14" t="str">
        <f t="shared" si="22"/>
        <v/>
      </c>
      <c r="AG107" s="14" t="str">
        <f t="shared" si="31"/>
        <v/>
      </c>
      <c r="AH107" s="14" t="str">
        <f t="shared" si="32"/>
        <v/>
      </c>
      <c r="AI107" s="14" t="str">
        <f t="shared" si="33"/>
        <v/>
      </c>
      <c r="AJ107" s="14" t="str">
        <f t="shared" si="34"/>
        <v/>
      </c>
      <c r="AK107" s="14" t="str">
        <f t="shared" si="23"/>
        <v/>
      </c>
      <c r="AL107" s="35" t="str">
        <f t="shared" si="24"/>
        <v/>
      </c>
      <c r="AM107" s="35" t="str">
        <f t="shared" si="25"/>
        <v/>
      </c>
      <c r="AN107" s="35" t="str">
        <f t="shared" si="26"/>
        <v/>
      </c>
    </row>
    <row r="108" spans="3:40">
      <c r="C108" s="113">
        <v>96</v>
      </c>
      <c r="I108" s="4">
        <v>96</v>
      </c>
      <c r="J108" s="4"/>
      <c r="K108" s="4"/>
      <c r="L108" s="8"/>
      <c r="M108" s="4"/>
      <c r="N108" s="4"/>
      <c r="O108" s="4"/>
      <c r="P108" s="4"/>
      <c r="Q108" s="6"/>
      <c r="R108" s="6"/>
      <c r="S108" s="6"/>
      <c r="T108" s="37"/>
      <c r="U108" s="40"/>
      <c r="V108" s="31"/>
      <c r="W108" s="31"/>
      <c r="X108" s="41"/>
      <c r="Y108" s="50"/>
      <c r="Z108" s="33"/>
      <c r="AA108" s="51"/>
      <c r="AB108" s="47" t="str">
        <f t="shared" si="27"/>
        <v/>
      </c>
      <c r="AC108" s="14" t="str">
        <f t="shared" si="28"/>
        <v/>
      </c>
      <c r="AD108" s="14" t="str">
        <f t="shared" si="29"/>
        <v/>
      </c>
      <c r="AE108" s="14" t="str">
        <f t="shared" si="30"/>
        <v/>
      </c>
      <c r="AF108" s="14" t="str">
        <f t="shared" ref="AF108:AF136" si="35">IF(M108="","",COUNTIF(AB108:AE108,"○"))</f>
        <v/>
      </c>
      <c r="AG108" s="14" t="str">
        <f t="shared" si="31"/>
        <v/>
      </c>
      <c r="AH108" s="14" t="str">
        <f t="shared" si="32"/>
        <v/>
      </c>
      <c r="AI108" s="14" t="str">
        <f t="shared" si="33"/>
        <v/>
      </c>
      <c r="AJ108" s="14" t="str">
        <f t="shared" si="34"/>
        <v/>
      </c>
      <c r="AK108" s="14" t="str">
        <f t="shared" ref="AK108:AK136" si="36">IF(Q108="","",COUNTIF(AG108:AJ108,"○"))</f>
        <v/>
      </c>
      <c r="AL108" s="35" t="str">
        <f t="shared" si="24"/>
        <v/>
      </c>
      <c r="AM108" s="35" t="str">
        <f t="shared" si="25"/>
        <v/>
      </c>
      <c r="AN108" s="35" t="str">
        <f t="shared" si="26"/>
        <v/>
      </c>
    </row>
    <row r="109" spans="3:40">
      <c r="C109" s="113">
        <v>97</v>
      </c>
      <c r="I109" s="4">
        <v>97</v>
      </c>
      <c r="J109" s="4"/>
      <c r="K109" s="4"/>
      <c r="L109" s="8"/>
      <c r="M109" s="4"/>
      <c r="N109" s="4"/>
      <c r="O109" s="4"/>
      <c r="P109" s="4"/>
      <c r="Q109" s="6"/>
      <c r="R109" s="6"/>
      <c r="S109" s="6"/>
      <c r="T109" s="37"/>
      <c r="U109" s="40"/>
      <c r="V109" s="31"/>
      <c r="W109" s="31"/>
      <c r="X109" s="41"/>
      <c r="Y109" s="50"/>
      <c r="Z109" s="33"/>
      <c r="AA109" s="51"/>
      <c r="AB109" s="47" t="str">
        <f t="shared" si="27"/>
        <v/>
      </c>
      <c r="AC109" s="14" t="str">
        <f t="shared" si="28"/>
        <v/>
      </c>
      <c r="AD109" s="14" t="str">
        <f t="shared" si="29"/>
        <v/>
      </c>
      <c r="AE109" s="14" t="str">
        <f t="shared" si="30"/>
        <v/>
      </c>
      <c r="AF109" s="14" t="str">
        <f t="shared" si="35"/>
        <v/>
      </c>
      <c r="AG109" s="14" t="str">
        <f t="shared" si="31"/>
        <v/>
      </c>
      <c r="AH109" s="14" t="str">
        <f t="shared" si="32"/>
        <v/>
      </c>
      <c r="AI109" s="14" t="str">
        <f t="shared" si="33"/>
        <v/>
      </c>
      <c r="AJ109" s="14" t="str">
        <f t="shared" si="34"/>
        <v/>
      </c>
      <c r="AK109" s="14" t="str">
        <f t="shared" si="36"/>
        <v/>
      </c>
      <c r="AL109" s="35" t="str">
        <f t="shared" ref="AL109:AL140" si="37">IF(V109="","",(V109-Y109))</f>
        <v/>
      </c>
      <c r="AM109" s="35" t="str">
        <f t="shared" ref="AM109:AM140" si="38">IF(W109="","",(W109-Z109))</f>
        <v/>
      </c>
      <c r="AN109" s="35" t="str">
        <f t="shared" ref="AN109:AN140" si="39">IF(X109="","",(X109-AA109))</f>
        <v/>
      </c>
    </row>
    <row r="110" spans="3:40">
      <c r="C110" s="113">
        <v>98</v>
      </c>
      <c r="I110" s="4">
        <v>98</v>
      </c>
      <c r="J110" s="4"/>
      <c r="K110" s="4"/>
      <c r="L110" s="8"/>
      <c r="M110" s="4"/>
      <c r="N110" s="4"/>
      <c r="O110" s="4"/>
      <c r="P110" s="4"/>
      <c r="Q110" s="6"/>
      <c r="R110" s="6"/>
      <c r="S110" s="6"/>
      <c r="T110" s="37"/>
      <c r="U110" s="40"/>
      <c r="V110" s="31"/>
      <c r="W110" s="31"/>
      <c r="X110" s="41"/>
      <c r="Y110" s="50"/>
      <c r="Z110" s="33"/>
      <c r="AA110" s="51"/>
      <c r="AB110" s="47" t="str">
        <f t="shared" si="27"/>
        <v/>
      </c>
      <c r="AC110" s="14" t="str">
        <f t="shared" si="28"/>
        <v/>
      </c>
      <c r="AD110" s="14" t="str">
        <f t="shared" si="29"/>
        <v/>
      </c>
      <c r="AE110" s="14" t="str">
        <f t="shared" si="30"/>
        <v/>
      </c>
      <c r="AF110" s="14" t="str">
        <f t="shared" si="35"/>
        <v/>
      </c>
      <c r="AG110" s="14" t="str">
        <f t="shared" si="31"/>
        <v/>
      </c>
      <c r="AH110" s="14" t="str">
        <f t="shared" si="32"/>
        <v/>
      </c>
      <c r="AI110" s="14" t="str">
        <f t="shared" si="33"/>
        <v/>
      </c>
      <c r="AJ110" s="14" t="str">
        <f t="shared" si="34"/>
        <v/>
      </c>
      <c r="AK110" s="14" t="str">
        <f t="shared" si="36"/>
        <v/>
      </c>
      <c r="AL110" s="35" t="str">
        <f t="shared" si="37"/>
        <v/>
      </c>
      <c r="AM110" s="35" t="str">
        <f t="shared" si="38"/>
        <v/>
      </c>
      <c r="AN110" s="35" t="str">
        <f t="shared" si="39"/>
        <v/>
      </c>
    </row>
    <row r="111" spans="3:40">
      <c r="C111" s="113">
        <v>99</v>
      </c>
      <c r="I111" s="4">
        <v>99</v>
      </c>
      <c r="J111" s="4"/>
      <c r="K111" s="4"/>
      <c r="L111" s="8"/>
      <c r="M111" s="4"/>
      <c r="N111" s="4"/>
      <c r="O111" s="4"/>
      <c r="P111" s="4"/>
      <c r="Q111" s="6"/>
      <c r="R111" s="6"/>
      <c r="S111" s="6"/>
      <c r="T111" s="37"/>
      <c r="U111" s="40"/>
      <c r="V111" s="31"/>
      <c r="W111" s="31"/>
      <c r="X111" s="41"/>
      <c r="Y111" s="50"/>
      <c r="Z111" s="33"/>
      <c r="AA111" s="51"/>
      <c r="AB111" s="47" t="str">
        <f t="shared" si="27"/>
        <v/>
      </c>
      <c r="AC111" s="14" t="str">
        <f t="shared" si="28"/>
        <v/>
      </c>
      <c r="AD111" s="14" t="str">
        <f t="shared" si="29"/>
        <v/>
      </c>
      <c r="AE111" s="14" t="str">
        <f t="shared" si="30"/>
        <v/>
      </c>
      <c r="AF111" s="14" t="str">
        <f t="shared" si="35"/>
        <v/>
      </c>
      <c r="AG111" s="14" t="str">
        <f t="shared" si="31"/>
        <v/>
      </c>
      <c r="AH111" s="14" t="str">
        <f t="shared" si="32"/>
        <v/>
      </c>
      <c r="AI111" s="14" t="str">
        <f t="shared" si="33"/>
        <v/>
      </c>
      <c r="AJ111" s="14" t="str">
        <f t="shared" si="34"/>
        <v/>
      </c>
      <c r="AK111" s="14" t="str">
        <f t="shared" si="36"/>
        <v/>
      </c>
      <c r="AL111" s="35" t="str">
        <f t="shared" si="37"/>
        <v/>
      </c>
      <c r="AM111" s="35" t="str">
        <f t="shared" si="38"/>
        <v/>
      </c>
      <c r="AN111" s="35" t="str">
        <f t="shared" si="39"/>
        <v/>
      </c>
    </row>
    <row r="112" spans="3:40">
      <c r="C112" s="113">
        <v>100</v>
      </c>
      <c r="I112" s="4">
        <v>100</v>
      </c>
      <c r="J112" s="4"/>
      <c r="K112" s="4"/>
      <c r="L112" s="8"/>
      <c r="M112" s="4"/>
      <c r="N112" s="4"/>
      <c r="O112" s="4"/>
      <c r="P112" s="4"/>
      <c r="Q112" s="6"/>
      <c r="R112" s="6"/>
      <c r="S112" s="6"/>
      <c r="T112" s="37"/>
      <c r="U112" s="40"/>
      <c r="V112" s="31"/>
      <c r="W112" s="31"/>
      <c r="X112" s="41"/>
      <c r="Y112" s="50"/>
      <c r="Z112" s="33"/>
      <c r="AA112" s="51"/>
      <c r="AB112" s="47" t="str">
        <f t="shared" si="27"/>
        <v/>
      </c>
      <c r="AC112" s="14" t="str">
        <f t="shared" si="28"/>
        <v/>
      </c>
      <c r="AD112" s="14" t="str">
        <f t="shared" si="29"/>
        <v/>
      </c>
      <c r="AE112" s="14" t="str">
        <f t="shared" si="30"/>
        <v/>
      </c>
      <c r="AF112" s="14" t="str">
        <f t="shared" si="35"/>
        <v/>
      </c>
      <c r="AG112" s="14" t="str">
        <f t="shared" si="31"/>
        <v/>
      </c>
      <c r="AH112" s="14" t="str">
        <f t="shared" si="32"/>
        <v/>
      </c>
      <c r="AI112" s="14" t="str">
        <f t="shared" si="33"/>
        <v/>
      </c>
      <c r="AJ112" s="14" t="str">
        <f t="shared" si="34"/>
        <v/>
      </c>
      <c r="AK112" s="14" t="str">
        <f t="shared" si="36"/>
        <v/>
      </c>
      <c r="AL112" s="35" t="str">
        <f t="shared" si="37"/>
        <v/>
      </c>
      <c r="AM112" s="35" t="str">
        <f t="shared" si="38"/>
        <v/>
      </c>
      <c r="AN112" s="35" t="str">
        <f t="shared" si="39"/>
        <v/>
      </c>
    </row>
    <row r="113" spans="3:40">
      <c r="C113" s="113">
        <v>101</v>
      </c>
      <c r="I113" s="4">
        <v>101</v>
      </c>
      <c r="J113" s="4"/>
      <c r="K113" s="4"/>
      <c r="L113" s="8"/>
      <c r="M113" s="4"/>
      <c r="N113" s="4"/>
      <c r="O113" s="4"/>
      <c r="P113" s="4"/>
      <c r="Q113" s="6"/>
      <c r="R113" s="6"/>
      <c r="S113" s="6"/>
      <c r="T113" s="37"/>
      <c r="U113" s="40"/>
      <c r="V113" s="31"/>
      <c r="W113" s="31"/>
      <c r="X113" s="41"/>
      <c r="Y113" s="50"/>
      <c r="Z113" s="33"/>
      <c r="AA113" s="51"/>
      <c r="AB113" s="47" t="str">
        <f t="shared" si="27"/>
        <v/>
      </c>
      <c r="AC113" s="14" t="str">
        <f t="shared" si="28"/>
        <v/>
      </c>
      <c r="AD113" s="14" t="str">
        <f t="shared" si="29"/>
        <v/>
      </c>
      <c r="AE113" s="14" t="str">
        <f t="shared" si="30"/>
        <v/>
      </c>
      <c r="AF113" s="14" t="str">
        <f t="shared" si="35"/>
        <v/>
      </c>
      <c r="AG113" s="14" t="str">
        <f t="shared" si="31"/>
        <v/>
      </c>
      <c r="AH113" s="14" t="str">
        <f t="shared" si="32"/>
        <v/>
      </c>
      <c r="AI113" s="14" t="str">
        <f t="shared" si="33"/>
        <v/>
      </c>
      <c r="AJ113" s="14" t="str">
        <f t="shared" si="34"/>
        <v/>
      </c>
      <c r="AK113" s="14" t="str">
        <f t="shared" si="36"/>
        <v/>
      </c>
      <c r="AL113" s="35" t="str">
        <f t="shared" si="37"/>
        <v/>
      </c>
      <c r="AM113" s="35" t="str">
        <f t="shared" si="38"/>
        <v/>
      </c>
      <c r="AN113" s="35" t="str">
        <f t="shared" si="39"/>
        <v/>
      </c>
    </row>
    <row r="114" spans="3:40">
      <c r="C114" s="113">
        <v>102</v>
      </c>
      <c r="I114" s="4">
        <v>102</v>
      </c>
      <c r="J114" s="4"/>
      <c r="K114" s="4"/>
      <c r="L114" s="8"/>
      <c r="M114" s="4"/>
      <c r="N114" s="4"/>
      <c r="O114" s="4"/>
      <c r="P114" s="4"/>
      <c r="Q114" s="6"/>
      <c r="R114" s="6"/>
      <c r="S114" s="6"/>
      <c r="T114" s="37"/>
      <c r="U114" s="40"/>
      <c r="V114" s="31"/>
      <c r="W114" s="31"/>
      <c r="X114" s="41"/>
      <c r="Y114" s="50"/>
      <c r="Z114" s="33"/>
      <c r="AA114" s="51"/>
      <c r="AB114" s="47" t="str">
        <f t="shared" si="27"/>
        <v/>
      </c>
      <c r="AC114" s="14" t="str">
        <f t="shared" si="28"/>
        <v/>
      </c>
      <c r="AD114" s="14" t="str">
        <f t="shared" si="29"/>
        <v/>
      </c>
      <c r="AE114" s="14" t="str">
        <f t="shared" si="30"/>
        <v/>
      </c>
      <c r="AF114" s="14" t="str">
        <f t="shared" si="35"/>
        <v/>
      </c>
      <c r="AG114" s="14" t="str">
        <f t="shared" si="31"/>
        <v/>
      </c>
      <c r="AH114" s="14" t="str">
        <f t="shared" si="32"/>
        <v/>
      </c>
      <c r="AI114" s="14" t="str">
        <f t="shared" si="33"/>
        <v/>
      </c>
      <c r="AJ114" s="14" t="str">
        <f t="shared" si="34"/>
        <v/>
      </c>
      <c r="AK114" s="14" t="str">
        <f t="shared" si="36"/>
        <v/>
      </c>
      <c r="AL114" s="35" t="str">
        <f t="shared" si="37"/>
        <v/>
      </c>
      <c r="AM114" s="35" t="str">
        <f t="shared" si="38"/>
        <v/>
      </c>
      <c r="AN114" s="35" t="str">
        <f t="shared" si="39"/>
        <v/>
      </c>
    </row>
    <row r="115" spans="3:40">
      <c r="C115" s="113">
        <v>103</v>
      </c>
      <c r="I115" s="4">
        <v>103</v>
      </c>
      <c r="J115" s="4"/>
      <c r="K115" s="4"/>
      <c r="L115" s="8"/>
      <c r="M115" s="4"/>
      <c r="N115" s="4"/>
      <c r="O115" s="4"/>
      <c r="P115" s="4"/>
      <c r="Q115" s="6"/>
      <c r="R115" s="6"/>
      <c r="S115" s="6"/>
      <c r="T115" s="37"/>
      <c r="U115" s="40"/>
      <c r="V115" s="31"/>
      <c r="W115" s="31"/>
      <c r="X115" s="41"/>
      <c r="Y115" s="50"/>
      <c r="Z115" s="33"/>
      <c r="AA115" s="51"/>
      <c r="AB115" s="47" t="str">
        <f t="shared" si="27"/>
        <v/>
      </c>
      <c r="AC115" s="14" t="str">
        <f t="shared" si="28"/>
        <v/>
      </c>
      <c r="AD115" s="14" t="str">
        <f t="shared" si="29"/>
        <v/>
      </c>
      <c r="AE115" s="14" t="str">
        <f t="shared" si="30"/>
        <v/>
      </c>
      <c r="AF115" s="14" t="str">
        <f t="shared" si="35"/>
        <v/>
      </c>
      <c r="AG115" s="14" t="str">
        <f t="shared" si="31"/>
        <v/>
      </c>
      <c r="AH115" s="14" t="str">
        <f t="shared" si="32"/>
        <v/>
      </c>
      <c r="AI115" s="14" t="str">
        <f t="shared" si="33"/>
        <v/>
      </c>
      <c r="AJ115" s="14" t="str">
        <f t="shared" si="34"/>
        <v/>
      </c>
      <c r="AK115" s="14" t="str">
        <f t="shared" si="36"/>
        <v/>
      </c>
      <c r="AL115" s="35" t="str">
        <f t="shared" si="37"/>
        <v/>
      </c>
      <c r="AM115" s="35" t="str">
        <f t="shared" si="38"/>
        <v/>
      </c>
      <c r="AN115" s="35" t="str">
        <f t="shared" si="39"/>
        <v/>
      </c>
    </row>
    <row r="116" spans="3:40">
      <c r="C116" s="113">
        <v>104</v>
      </c>
      <c r="I116" s="4">
        <v>104</v>
      </c>
      <c r="J116" s="4"/>
      <c r="K116" s="4"/>
      <c r="L116" s="8"/>
      <c r="M116" s="4"/>
      <c r="N116" s="4"/>
      <c r="O116" s="4"/>
      <c r="P116" s="4"/>
      <c r="Q116" s="6"/>
      <c r="R116" s="6"/>
      <c r="S116" s="6"/>
      <c r="T116" s="37"/>
      <c r="U116" s="40"/>
      <c r="V116" s="31"/>
      <c r="W116" s="31"/>
      <c r="X116" s="41"/>
      <c r="Y116" s="50"/>
      <c r="Z116" s="33"/>
      <c r="AA116" s="51"/>
      <c r="AB116" s="47" t="str">
        <f t="shared" si="27"/>
        <v/>
      </c>
      <c r="AC116" s="14" t="str">
        <f t="shared" si="28"/>
        <v/>
      </c>
      <c r="AD116" s="14" t="str">
        <f t="shared" si="29"/>
        <v/>
      </c>
      <c r="AE116" s="14" t="str">
        <f t="shared" si="30"/>
        <v/>
      </c>
      <c r="AF116" s="14" t="str">
        <f t="shared" si="35"/>
        <v/>
      </c>
      <c r="AG116" s="14" t="str">
        <f t="shared" si="31"/>
        <v/>
      </c>
      <c r="AH116" s="14" t="str">
        <f t="shared" si="32"/>
        <v/>
      </c>
      <c r="AI116" s="14" t="str">
        <f t="shared" si="33"/>
        <v/>
      </c>
      <c r="AJ116" s="14" t="str">
        <f t="shared" si="34"/>
        <v/>
      </c>
      <c r="AK116" s="14" t="str">
        <f t="shared" si="36"/>
        <v/>
      </c>
      <c r="AL116" s="35" t="str">
        <f t="shared" si="37"/>
        <v/>
      </c>
      <c r="AM116" s="35" t="str">
        <f t="shared" si="38"/>
        <v/>
      </c>
      <c r="AN116" s="35" t="str">
        <f t="shared" si="39"/>
        <v/>
      </c>
    </row>
    <row r="117" spans="3:40">
      <c r="C117" s="113">
        <v>105</v>
      </c>
      <c r="I117" s="4">
        <v>105</v>
      </c>
      <c r="J117" s="4"/>
      <c r="K117" s="4"/>
      <c r="L117" s="8"/>
      <c r="M117" s="4"/>
      <c r="N117" s="4"/>
      <c r="O117" s="4"/>
      <c r="P117" s="4"/>
      <c r="Q117" s="6"/>
      <c r="R117" s="6"/>
      <c r="S117" s="6"/>
      <c r="T117" s="37"/>
      <c r="U117" s="40"/>
      <c r="V117" s="31"/>
      <c r="W117" s="31"/>
      <c r="X117" s="41"/>
      <c r="Y117" s="50"/>
      <c r="Z117" s="33"/>
      <c r="AA117" s="51"/>
      <c r="AB117" s="47" t="str">
        <f t="shared" si="27"/>
        <v/>
      </c>
      <c r="AC117" s="14" t="str">
        <f t="shared" si="28"/>
        <v/>
      </c>
      <c r="AD117" s="14" t="str">
        <f t="shared" si="29"/>
        <v/>
      </c>
      <c r="AE117" s="14" t="str">
        <f t="shared" si="30"/>
        <v/>
      </c>
      <c r="AF117" s="14" t="str">
        <f t="shared" si="35"/>
        <v/>
      </c>
      <c r="AG117" s="14" t="str">
        <f t="shared" si="31"/>
        <v/>
      </c>
      <c r="AH117" s="14" t="str">
        <f t="shared" si="32"/>
        <v/>
      </c>
      <c r="AI117" s="14" t="str">
        <f t="shared" si="33"/>
        <v/>
      </c>
      <c r="AJ117" s="14" t="str">
        <f t="shared" si="34"/>
        <v/>
      </c>
      <c r="AK117" s="14" t="str">
        <f t="shared" si="36"/>
        <v/>
      </c>
      <c r="AL117" s="35" t="str">
        <f t="shared" si="37"/>
        <v/>
      </c>
      <c r="AM117" s="35" t="str">
        <f t="shared" si="38"/>
        <v/>
      </c>
      <c r="AN117" s="35" t="str">
        <f t="shared" si="39"/>
        <v/>
      </c>
    </row>
    <row r="118" spans="3:40">
      <c r="C118" s="113">
        <v>106</v>
      </c>
      <c r="I118" s="4">
        <v>106</v>
      </c>
      <c r="J118" s="4"/>
      <c r="K118" s="4"/>
      <c r="L118" s="8"/>
      <c r="M118" s="4"/>
      <c r="N118" s="4"/>
      <c r="O118" s="4"/>
      <c r="P118" s="4"/>
      <c r="Q118" s="6"/>
      <c r="R118" s="6"/>
      <c r="S118" s="6"/>
      <c r="T118" s="37"/>
      <c r="U118" s="40"/>
      <c r="V118" s="31"/>
      <c r="W118" s="31"/>
      <c r="X118" s="41"/>
      <c r="Y118" s="50"/>
      <c r="Z118" s="33"/>
      <c r="AA118" s="51"/>
      <c r="AB118" s="47" t="str">
        <f t="shared" si="27"/>
        <v/>
      </c>
      <c r="AC118" s="14" t="str">
        <f t="shared" si="28"/>
        <v/>
      </c>
      <c r="AD118" s="14" t="str">
        <f t="shared" si="29"/>
        <v/>
      </c>
      <c r="AE118" s="14" t="str">
        <f t="shared" si="30"/>
        <v/>
      </c>
      <c r="AF118" s="14" t="str">
        <f t="shared" si="35"/>
        <v/>
      </c>
      <c r="AG118" s="14" t="str">
        <f t="shared" si="31"/>
        <v/>
      </c>
      <c r="AH118" s="14" t="str">
        <f t="shared" si="32"/>
        <v/>
      </c>
      <c r="AI118" s="14" t="str">
        <f t="shared" si="33"/>
        <v/>
      </c>
      <c r="AJ118" s="14" t="str">
        <f t="shared" si="34"/>
        <v/>
      </c>
      <c r="AK118" s="14" t="str">
        <f t="shared" si="36"/>
        <v/>
      </c>
      <c r="AL118" s="35" t="str">
        <f t="shared" si="37"/>
        <v/>
      </c>
      <c r="AM118" s="35" t="str">
        <f t="shared" si="38"/>
        <v/>
      </c>
      <c r="AN118" s="35" t="str">
        <f t="shared" si="39"/>
        <v/>
      </c>
    </row>
    <row r="119" spans="3:40">
      <c r="C119" s="113">
        <v>107</v>
      </c>
      <c r="I119" s="4">
        <v>107</v>
      </c>
      <c r="J119" s="4"/>
      <c r="K119" s="4"/>
      <c r="L119" s="8"/>
      <c r="M119" s="4"/>
      <c r="N119" s="4"/>
      <c r="O119" s="4"/>
      <c r="P119" s="4"/>
      <c r="Q119" s="6"/>
      <c r="R119" s="6"/>
      <c r="S119" s="6"/>
      <c r="T119" s="37"/>
      <c r="U119" s="40"/>
      <c r="V119" s="31"/>
      <c r="W119" s="31"/>
      <c r="X119" s="41"/>
      <c r="Y119" s="50"/>
      <c r="Z119" s="33"/>
      <c r="AA119" s="51"/>
      <c r="AB119" s="47" t="str">
        <f t="shared" si="27"/>
        <v/>
      </c>
      <c r="AC119" s="14" t="str">
        <f t="shared" si="28"/>
        <v/>
      </c>
      <c r="AD119" s="14" t="str">
        <f t="shared" si="29"/>
        <v/>
      </c>
      <c r="AE119" s="14" t="str">
        <f t="shared" si="30"/>
        <v/>
      </c>
      <c r="AF119" s="14" t="str">
        <f t="shared" si="35"/>
        <v/>
      </c>
      <c r="AG119" s="14" t="str">
        <f t="shared" si="31"/>
        <v/>
      </c>
      <c r="AH119" s="14" t="str">
        <f t="shared" si="32"/>
        <v/>
      </c>
      <c r="AI119" s="14" t="str">
        <f t="shared" si="33"/>
        <v/>
      </c>
      <c r="AJ119" s="14" t="str">
        <f t="shared" si="34"/>
        <v/>
      </c>
      <c r="AK119" s="14" t="str">
        <f t="shared" si="36"/>
        <v/>
      </c>
      <c r="AL119" s="35" t="str">
        <f t="shared" si="37"/>
        <v/>
      </c>
      <c r="AM119" s="35" t="str">
        <f t="shared" si="38"/>
        <v/>
      </c>
      <c r="AN119" s="35" t="str">
        <f t="shared" si="39"/>
        <v/>
      </c>
    </row>
    <row r="120" spans="3:40">
      <c r="C120" s="113">
        <v>108</v>
      </c>
      <c r="I120" s="4">
        <v>108</v>
      </c>
      <c r="J120" s="4"/>
      <c r="K120" s="4"/>
      <c r="L120" s="8"/>
      <c r="M120" s="4"/>
      <c r="N120" s="4"/>
      <c r="O120" s="4"/>
      <c r="P120" s="4"/>
      <c r="Q120" s="6"/>
      <c r="R120" s="6"/>
      <c r="S120" s="6"/>
      <c r="T120" s="37"/>
      <c r="U120" s="40"/>
      <c r="V120" s="31"/>
      <c r="W120" s="31"/>
      <c r="X120" s="41"/>
      <c r="Y120" s="50"/>
      <c r="Z120" s="33"/>
      <c r="AA120" s="51"/>
      <c r="AB120" s="47" t="str">
        <f t="shared" si="27"/>
        <v/>
      </c>
      <c r="AC120" s="14" t="str">
        <f t="shared" si="28"/>
        <v/>
      </c>
      <c r="AD120" s="14" t="str">
        <f t="shared" si="29"/>
        <v/>
      </c>
      <c r="AE120" s="14" t="str">
        <f t="shared" si="30"/>
        <v/>
      </c>
      <c r="AF120" s="14" t="str">
        <f t="shared" si="35"/>
        <v/>
      </c>
      <c r="AG120" s="14" t="str">
        <f t="shared" si="31"/>
        <v/>
      </c>
      <c r="AH120" s="14" t="str">
        <f t="shared" si="32"/>
        <v/>
      </c>
      <c r="AI120" s="14" t="str">
        <f t="shared" si="33"/>
        <v/>
      </c>
      <c r="AJ120" s="14" t="str">
        <f t="shared" si="34"/>
        <v/>
      </c>
      <c r="AK120" s="14" t="str">
        <f t="shared" si="36"/>
        <v/>
      </c>
      <c r="AL120" s="35" t="str">
        <f t="shared" si="37"/>
        <v/>
      </c>
      <c r="AM120" s="35" t="str">
        <f t="shared" si="38"/>
        <v/>
      </c>
      <c r="AN120" s="35" t="str">
        <f t="shared" si="39"/>
        <v/>
      </c>
    </row>
    <row r="121" spans="3:40">
      <c r="C121" s="113">
        <v>109</v>
      </c>
      <c r="I121" s="4">
        <v>109</v>
      </c>
      <c r="J121" s="4"/>
      <c r="K121" s="4"/>
      <c r="L121" s="8"/>
      <c r="M121" s="4"/>
      <c r="N121" s="4"/>
      <c r="O121" s="4"/>
      <c r="P121" s="4"/>
      <c r="Q121" s="6"/>
      <c r="R121" s="6"/>
      <c r="S121" s="6"/>
      <c r="T121" s="37"/>
      <c r="U121" s="40"/>
      <c r="V121" s="31"/>
      <c r="W121" s="31"/>
      <c r="X121" s="41"/>
      <c r="Y121" s="50"/>
      <c r="Z121" s="33"/>
      <c r="AA121" s="51"/>
      <c r="AB121" s="47" t="str">
        <f t="shared" si="27"/>
        <v/>
      </c>
      <c r="AC121" s="14" t="str">
        <f t="shared" si="28"/>
        <v/>
      </c>
      <c r="AD121" s="14" t="str">
        <f t="shared" si="29"/>
        <v/>
      </c>
      <c r="AE121" s="14" t="str">
        <f t="shared" si="30"/>
        <v/>
      </c>
      <c r="AF121" s="14" t="str">
        <f t="shared" si="35"/>
        <v/>
      </c>
      <c r="AG121" s="14" t="str">
        <f t="shared" si="31"/>
        <v/>
      </c>
      <c r="AH121" s="14" t="str">
        <f t="shared" si="32"/>
        <v/>
      </c>
      <c r="AI121" s="14" t="str">
        <f t="shared" si="33"/>
        <v/>
      </c>
      <c r="AJ121" s="14" t="str">
        <f t="shared" si="34"/>
        <v/>
      </c>
      <c r="AK121" s="14" t="str">
        <f t="shared" si="36"/>
        <v/>
      </c>
      <c r="AL121" s="35" t="str">
        <f t="shared" si="37"/>
        <v/>
      </c>
      <c r="AM121" s="35" t="str">
        <f t="shared" si="38"/>
        <v/>
      </c>
      <c r="AN121" s="35" t="str">
        <f t="shared" si="39"/>
        <v/>
      </c>
    </row>
    <row r="122" spans="3:40">
      <c r="C122" s="113">
        <v>110</v>
      </c>
      <c r="I122" s="4">
        <v>110</v>
      </c>
      <c r="J122" s="4"/>
      <c r="K122" s="4"/>
      <c r="L122" s="8"/>
      <c r="M122" s="4"/>
      <c r="N122" s="4"/>
      <c r="O122" s="4"/>
      <c r="P122" s="4"/>
      <c r="Q122" s="6"/>
      <c r="R122" s="6"/>
      <c r="S122" s="6"/>
      <c r="T122" s="37"/>
      <c r="U122" s="40"/>
      <c r="V122" s="31"/>
      <c r="W122" s="31"/>
      <c r="X122" s="41"/>
      <c r="Y122" s="50"/>
      <c r="Z122" s="33"/>
      <c r="AA122" s="51"/>
      <c r="AB122" s="47" t="str">
        <f t="shared" si="27"/>
        <v/>
      </c>
      <c r="AC122" s="14" t="str">
        <f t="shared" si="28"/>
        <v/>
      </c>
      <c r="AD122" s="14" t="str">
        <f t="shared" si="29"/>
        <v/>
      </c>
      <c r="AE122" s="14" t="str">
        <f t="shared" si="30"/>
        <v/>
      </c>
      <c r="AF122" s="14" t="str">
        <f t="shared" si="35"/>
        <v/>
      </c>
      <c r="AG122" s="14" t="str">
        <f t="shared" si="31"/>
        <v/>
      </c>
      <c r="AH122" s="14" t="str">
        <f t="shared" si="32"/>
        <v/>
      </c>
      <c r="AI122" s="14" t="str">
        <f t="shared" si="33"/>
        <v/>
      </c>
      <c r="AJ122" s="14" t="str">
        <f t="shared" si="34"/>
        <v/>
      </c>
      <c r="AK122" s="14" t="str">
        <f t="shared" si="36"/>
        <v/>
      </c>
      <c r="AL122" s="35" t="str">
        <f t="shared" si="37"/>
        <v/>
      </c>
      <c r="AM122" s="35" t="str">
        <f t="shared" si="38"/>
        <v/>
      </c>
      <c r="AN122" s="35" t="str">
        <f t="shared" si="39"/>
        <v/>
      </c>
    </row>
    <row r="123" spans="3:40">
      <c r="C123" s="113">
        <v>111</v>
      </c>
      <c r="I123" s="4">
        <v>111</v>
      </c>
      <c r="J123" s="4"/>
      <c r="K123" s="4"/>
      <c r="L123" s="8"/>
      <c r="M123" s="4"/>
      <c r="N123" s="4"/>
      <c r="O123" s="4"/>
      <c r="P123" s="4"/>
      <c r="Q123" s="6"/>
      <c r="R123" s="6"/>
      <c r="S123" s="6"/>
      <c r="T123" s="37"/>
      <c r="U123" s="40"/>
      <c r="V123" s="31"/>
      <c r="W123" s="31"/>
      <c r="X123" s="41"/>
      <c r="Y123" s="50"/>
      <c r="Z123" s="33"/>
      <c r="AA123" s="51"/>
      <c r="AB123" s="47" t="str">
        <f t="shared" si="27"/>
        <v/>
      </c>
      <c r="AC123" s="14" t="str">
        <f t="shared" si="28"/>
        <v/>
      </c>
      <c r="AD123" s="14" t="str">
        <f t="shared" si="29"/>
        <v/>
      </c>
      <c r="AE123" s="14" t="str">
        <f t="shared" si="30"/>
        <v/>
      </c>
      <c r="AF123" s="14" t="str">
        <f t="shared" si="35"/>
        <v/>
      </c>
      <c r="AG123" s="14" t="str">
        <f t="shared" si="31"/>
        <v/>
      </c>
      <c r="AH123" s="14" t="str">
        <f t="shared" si="32"/>
        <v/>
      </c>
      <c r="AI123" s="14" t="str">
        <f t="shared" si="33"/>
        <v/>
      </c>
      <c r="AJ123" s="14" t="str">
        <f t="shared" si="34"/>
        <v/>
      </c>
      <c r="AK123" s="14" t="str">
        <f t="shared" si="36"/>
        <v/>
      </c>
      <c r="AL123" s="35" t="str">
        <f t="shared" si="37"/>
        <v/>
      </c>
      <c r="AM123" s="35" t="str">
        <f t="shared" si="38"/>
        <v/>
      </c>
      <c r="AN123" s="35" t="str">
        <f t="shared" si="39"/>
        <v/>
      </c>
    </row>
    <row r="124" spans="3:40">
      <c r="C124" s="113">
        <v>112</v>
      </c>
      <c r="I124" s="4">
        <v>112</v>
      </c>
      <c r="J124" s="4"/>
      <c r="K124" s="4"/>
      <c r="L124" s="8"/>
      <c r="M124" s="4"/>
      <c r="N124" s="4"/>
      <c r="O124" s="4"/>
      <c r="P124" s="4"/>
      <c r="Q124" s="6"/>
      <c r="R124" s="6"/>
      <c r="S124" s="6"/>
      <c r="T124" s="37"/>
      <c r="U124" s="40"/>
      <c r="V124" s="31"/>
      <c r="W124" s="31"/>
      <c r="X124" s="41"/>
      <c r="Y124" s="50"/>
      <c r="Z124" s="33"/>
      <c r="AA124" s="51"/>
      <c r="AB124" s="47" t="str">
        <f t="shared" si="27"/>
        <v/>
      </c>
      <c r="AC124" s="14" t="str">
        <f t="shared" si="28"/>
        <v/>
      </c>
      <c r="AD124" s="14" t="str">
        <f t="shared" si="29"/>
        <v/>
      </c>
      <c r="AE124" s="14" t="str">
        <f t="shared" si="30"/>
        <v/>
      </c>
      <c r="AF124" s="14" t="str">
        <f t="shared" si="35"/>
        <v/>
      </c>
      <c r="AG124" s="14" t="str">
        <f t="shared" si="31"/>
        <v/>
      </c>
      <c r="AH124" s="14" t="str">
        <f t="shared" si="32"/>
        <v/>
      </c>
      <c r="AI124" s="14" t="str">
        <f t="shared" si="33"/>
        <v/>
      </c>
      <c r="AJ124" s="14" t="str">
        <f t="shared" si="34"/>
        <v/>
      </c>
      <c r="AK124" s="14" t="str">
        <f t="shared" si="36"/>
        <v/>
      </c>
      <c r="AL124" s="35" t="str">
        <f t="shared" si="37"/>
        <v/>
      </c>
      <c r="AM124" s="35" t="str">
        <f t="shared" si="38"/>
        <v/>
      </c>
      <c r="AN124" s="35" t="str">
        <f t="shared" si="39"/>
        <v/>
      </c>
    </row>
    <row r="125" spans="3:40">
      <c r="C125" s="113">
        <v>113</v>
      </c>
      <c r="I125" s="4">
        <v>113</v>
      </c>
      <c r="J125" s="4"/>
      <c r="K125" s="4"/>
      <c r="L125" s="8"/>
      <c r="M125" s="4"/>
      <c r="N125" s="4"/>
      <c r="O125" s="4"/>
      <c r="P125" s="4"/>
      <c r="Q125" s="6"/>
      <c r="R125" s="6"/>
      <c r="S125" s="6"/>
      <c r="T125" s="37"/>
      <c r="U125" s="40"/>
      <c r="V125" s="31"/>
      <c r="W125" s="31"/>
      <c r="X125" s="41"/>
      <c r="Y125" s="50"/>
      <c r="Z125" s="33"/>
      <c r="AA125" s="51"/>
      <c r="AB125" s="47" t="str">
        <f t="shared" si="27"/>
        <v/>
      </c>
      <c r="AC125" s="14" t="str">
        <f t="shared" si="28"/>
        <v/>
      </c>
      <c r="AD125" s="14" t="str">
        <f t="shared" si="29"/>
        <v/>
      </c>
      <c r="AE125" s="14" t="str">
        <f t="shared" si="30"/>
        <v/>
      </c>
      <c r="AF125" s="14" t="str">
        <f t="shared" si="35"/>
        <v/>
      </c>
      <c r="AG125" s="14" t="str">
        <f t="shared" si="31"/>
        <v/>
      </c>
      <c r="AH125" s="14" t="str">
        <f t="shared" si="32"/>
        <v/>
      </c>
      <c r="AI125" s="14" t="str">
        <f t="shared" si="33"/>
        <v/>
      </c>
      <c r="AJ125" s="14" t="str">
        <f t="shared" si="34"/>
        <v/>
      </c>
      <c r="AK125" s="14" t="str">
        <f t="shared" si="36"/>
        <v/>
      </c>
      <c r="AL125" s="35" t="str">
        <f t="shared" si="37"/>
        <v/>
      </c>
      <c r="AM125" s="35" t="str">
        <f t="shared" si="38"/>
        <v/>
      </c>
      <c r="AN125" s="35" t="str">
        <f t="shared" si="39"/>
        <v/>
      </c>
    </row>
    <row r="126" spans="3:40">
      <c r="C126" s="113">
        <v>114</v>
      </c>
      <c r="I126" s="4">
        <v>114</v>
      </c>
      <c r="J126" s="4"/>
      <c r="K126" s="4"/>
      <c r="L126" s="8"/>
      <c r="M126" s="4"/>
      <c r="N126" s="4"/>
      <c r="O126" s="4"/>
      <c r="P126" s="4"/>
      <c r="Q126" s="6"/>
      <c r="R126" s="6"/>
      <c r="S126" s="6"/>
      <c r="T126" s="37"/>
      <c r="U126" s="40"/>
      <c r="V126" s="31"/>
      <c r="W126" s="31"/>
      <c r="X126" s="41"/>
      <c r="Y126" s="50"/>
      <c r="Z126" s="33"/>
      <c r="AA126" s="51"/>
      <c r="AB126" s="47" t="str">
        <f t="shared" si="27"/>
        <v/>
      </c>
      <c r="AC126" s="14" t="str">
        <f t="shared" si="28"/>
        <v/>
      </c>
      <c r="AD126" s="14" t="str">
        <f t="shared" si="29"/>
        <v/>
      </c>
      <c r="AE126" s="14" t="str">
        <f t="shared" si="30"/>
        <v/>
      </c>
      <c r="AF126" s="14" t="str">
        <f t="shared" si="35"/>
        <v/>
      </c>
      <c r="AG126" s="14" t="str">
        <f t="shared" si="31"/>
        <v/>
      </c>
      <c r="AH126" s="14" t="str">
        <f t="shared" si="32"/>
        <v/>
      </c>
      <c r="AI126" s="14" t="str">
        <f t="shared" si="33"/>
        <v/>
      </c>
      <c r="AJ126" s="14" t="str">
        <f t="shared" si="34"/>
        <v/>
      </c>
      <c r="AK126" s="14" t="str">
        <f t="shared" si="36"/>
        <v/>
      </c>
      <c r="AL126" s="35" t="str">
        <f t="shared" si="37"/>
        <v/>
      </c>
      <c r="AM126" s="35" t="str">
        <f t="shared" si="38"/>
        <v/>
      </c>
      <c r="AN126" s="35" t="str">
        <f t="shared" si="39"/>
        <v/>
      </c>
    </row>
    <row r="127" spans="3:40">
      <c r="C127" s="113">
        <v>115</v>
      </c>
      <c r="I127" s="4">
        <v>115</v>
      </c>
      <c r="J127" s="4"/>
      <c r="K127" s="4"/>
      <c r="L127" s="8"/>
      <c r="M127" s="4"/>
      <c r="N127" s="4"/>
      <c r="O127" s="4"/>
      <c r="P127" s="4"/>
      <c r="Q127" s="6"/>
      <c r="R127" s="6"/>
      <c r="S127" s="6"/>
      <c r="T127" s="37"/>
      <c r="U127" s="40"/>
      <c r="V127" s="31"/>
      <c r="W127" s="31"/>
      <c r="X127" s="41"/>
      <c r="Y127" s="50"/>
      <c r="Z127" s="33"/>
      <c r="AA127" s="51"/>
      <c r="AB127" s="47" t="str">
        <f t="shared" si="27"/>
        <v/>
      </c>
      <c r="AC127" s="14" t="str">
        <f t="shared" si="28"/>
        <v/>
      </c>
      <c r="AD127" s="14" t="str">
        <f t="shared" si="29"/>
        <v/>
      </c>
      <c r="AE127" s="14" t="str">
        <f t="shared" si="30"/>
        <v/>
      </c>
      <c r="AF127" s="14" t="str">
        <f t="shared" si="35"/>
        <v/>
      </c>
      <c r="AG127" s="14" t="str">
        <f t="shared" si="31"/>
        <v/>
      </c>
      <c r="AH127" s="14" t="str">
        <f t="shared" si="32"/>
        <v/>
      </c>
      <c r="AI127" s="14" t="str">
        <f t="shared" si="33"/>
        <v/>
      </c>
      <c r="AJ127" s="14" t="str">
        <f t="shared" si="34"/>
        <v/>
      </c>
      <c r="AK127" s="14" t="str">
        <f t="shared" si="36"/>
        <v/>
      </c>
      <c r="AL127" s="35" t="str">
        <f t="shared" si="37"/>
        <v/>
      </c>
      <c r="AM127" s="35" t="str">
        <f t="shared" si="38"/>
        <v/>
      </c>
      <c r="AN127" s="35" t="str">
        <f t="shared" si="39"/>
        <v/>
      </c>
    </row>
    <row r="128" spans="3:40">
      <c r="C128" s="113">
        <v>116</v>
      </c>
      <c r="I128" s="4">
        <v>116</v>
      </c>
      <c r="J128" s="4"/>
      <c r="K128" s="4"/>
      <c r="L128" s="8"/>
      <c r="M128" s="4"/>
      <c r="N128" s="4"/>
      <c r="O128" s="4"/>
      <c r="P128" s="4"/>
      <c r="Q128" s="6"/>
      <c r="R128" s="6"/>
      <c r="S128" s="6"/>
      <c r="T128" s="37"/>
      <c r="U128" s="40"/>
      <c r="V128" s="31"/>
      <c r="W128" s="31"/>
      <c r="X128" s="41"/>
      <c r="Y128" s="50"/>
      <c r="Z128" s="33"/>
      <c r="AA128" s="51"/>
      <c r="AB128" s="47" t="str">
        <f t="shared" si="27"/>
        <v/>
      </c>
      <c r="AC128" s="14" t="str">
        <f t="shared" si="28"/>
        <v/>
      </c>
      <c r="AD128" s="14" t="str">
        <f t="shared" si="29"/>
        <v/>
      </c>
      <c r="AE128" s="14" t="str">
        <f t="shared" si="30"/>
        <v/>
      </c>
      <c r="AF128" s="14" t="str">
        <f t="shared" si="35"/>
        <v/>
      </c>
      <c r="AG128" s="14" t="str">
        <f t="shared" si="31"/>
        <v/>
      </c>
      <c r="AH128" s="14" t="str">
        <f t="shared" si="32"/>
        <v/>
      </c>
      <c r="AI128" s="14" t="str">
        <f t="shared" si="33"/>
        <v/>
      </c>
      <c r="AJ128" s="14" t="str">
        <f t="shared" si="34"/>
        <v/>
      </c>
      <c r="AK128" s="14" t="str">
        <f t="shared" si="36"/>
        <v/>
      </c>
      <c r="AL128" s="35" t="str">
        <f t="shared" si="37"/>
        <v/>
      </c>
      <c r="AM128" s="35" t="str">
        <f t="shared" si="38"/>
        <v/>
      </c>
      <c r="AN128" s="35" t="str">
        <f t="shared" si="39"/>
        <v/>
      </c>
    </row>
    <row r="129" spans="1:40">
      <c r="C129" s="113">
        <v>117</v>
      </c>
      <c r="I129" s="4">
        <v>117</v>
      </c>
      <c r="J129" s="4"/>
      <c r="K129" s="4"/>
      <c r="L129" s="8"/>
      <c r="M129" s="4"/>
      <c r="N129" s="4"/>
      <c r="O129" s="4"/>
      <c r="P129" s="4"/>
      <c r="Q129" s="6"/>
      <c r="R129" s="6"/>
      <c r="S129" s="6"/>
      <c r="T129" s="37"/>
      <c r="U129" s="40"/>
      <c r="V129" s="31"/>
      <c r="W129" s="31"/>
      <c r="X129" s="41"/>
      <c r="Y129" s="50"/>
      <c r="Z129" s="33"/>
      <c r="AA129" s="51"/>
      <c r="AB129" s="47" t="str">
        <f t="shared" si="27"/>
        <v/>
      </c>
      <c r="AC129" s="14" t="str">
        <f t="shared" si="28"/>
        <v/>
      </c>
      <c r="AD129" s="14" t="str">
        <f t="shared" si="29"/>
        <v/>
      </c>
      <c r="AE129" s="14" t="str">
        <f t="shared" si="30"/>
        <v/>
      </c>
      <c r="AF129" s="14" t="str">
        <f t="shared" si="35"/>
        <v/>
      </c>
      <c r="AG129" s="14" t="str">
        <f t="shared" si="31"/>
        <v/>
      </c>
      <c r="AH129" s="14" t="str">
        <f t="shared" si="32"/>
        <v/>
      </c>
      <c r="AI129" s="14" t="str">
        <f t="shared" si="33"/>
        <v/>
      </c>
      <c r="AJ129" s="14" t="str">
        <f t="shared" si="34"/>
        <v/>
      </c>
      <c r="AK129" s="14" t="str">
        <f t="shared" si="36"/>
        <v/>
      </c>
      <c r="AL129" s="35" t="str">
        <f t="shared" si="37"/>
        <v/>
      </c>
      <c r="AM129" s="35" t="str">
        <f t="shared" si="38"/>
        <v/>
      </c>
      <c r="AN129" s="35" t="str">
        <f t="shared" si="39"/>
        <v/>
      </c>
    </row>
    <row r="130" spans="1:40">
      <c r="C130" s="113">
        <v>118</v>
      </c>
      <c r="I130" s="4">
        <v>118</v>
      </c>
      <c r="J130" s="4"/>
      <c r="K130" s="4"/>
      <c r="L130" s="8"/>
      <c r="M130" s="4"/>
      <c r="N130" s="4"/>
      <c r="O130" s="4"/>
      <c r="P130" s="4"/>
      <c r="Q130" s="6"/>
      <c r="R130" s="6"/>
      <c r="S130" s="6"/>
      <c r="T130" s="37"/>
      <c r="U130" s="40"/>
      <c r="V130" s="31"/>
      <c r="W130" s="31"/>
      <c r="X130" s="41"/>
      <c r="Y130" s="50"/>
      <c r="Z130" s="33"/>
      <c r="AA130" s="51"/>
      <c r="AB130" s="47" t="str">
        <f t="shared" si="27"/>
        <v/>
      </c>
      <c r="AC130" s="14" t="str">
        <f t="shared" si="28"/>
        <v/>
      </c>
      <c r="AD130" s="14" t="str">
        <f t="shared" si="29"/>
        <v/>
      </c>
      <c r="AE130" s="14" t="str">
        <f t="shared" si="30"/>
        <v/>
      </c>
      <c r="AF130" s="14" t="str">
        <f t="shared" si="35"/>
        <v/>
      </c>
      <c r="AG130" s="14" t="str">
        <f t="shared" si="31"/>
        <v/>
      </c>
      <c r="AH130" s="14" t="str">
        <f t="shared" si="32"/>
        <v/>
      </c>
      <c r="AI130" s="14" t="str">
        <f t="shared" si="33"/>
        <v/>
      </c>
      <c r="AJ130" s="14" t="str">
        <f t="shared" si="34"/>
        <v/>
      </c>
      <c r="AK130" s="14" t="str">
        <f t="shared" si="36"/>
        <v/>
      </c>
      <c r="AL130" s="35" t="str">
        <f t="shared" si="37"/>
        <v/>
      </c>
      <c r="AM130" s="35" t="str">
        <f t="shared" si="38"/>
        <v/>
      </c>
      <c r="AN130" s="35" t="str">
        <f t="shared" si="39"/>
        <v/>
      </c>
    </row>
    <row r="131" spans="1:40">
      <c r="C131" s="113">
        <v>119</v>
      </c>
      <c r="I131" s="4">
        <v>119</v>
      </c>
      <c r="J131" s="4"/>
      <c r="K131" s="4"/>
      <c r="L131" s="8"/>
      <c r="M131" s="4"/>
      <c r="N131" s="4"/>
      <c r="O131" s="4"/>
      <c r="P131" s="4"/>
      <c r="Q131" s="6"/>
      <c r="R131" s="6"/>
      <c r="S131" s="6"/>
      <c r="T131" s="37"/>
      <c r="U131" s="40"/>
      <c r="V131" s="31"/>
      <c r="W131" s="31"/>
      <c r="X131" s="41"/>
      <c r="Y131" s="50"/>
      <c r="Z131" s="33"/>
      <c r="AA131" s="51"/>
      <c r="AB131" s="47" t="str">
        <f t="shared" si="27"/>
        <v/>
      </c>
      <c r="AC131" s="14" t="str">
        <f t="shared" si="28"/>
        <v/>
      </c>
      <c r="AD131" s="14" t="str">
        <f t="shared" si="29"/>
        <v/>
      </c>
      <c r="AE131" s="14" t="str">
        <f t="shared" si="30"/>
        <v/>
      </c>
      <c r="AF131" s="14" t="str">
        <f t="shared" si="35"/>
        <v/>
      </c>
      <c r="AG131" s="14" t="str">
        <f t="shared" si="31"/>
        <v/>
      </c>
      <c r="AH131" s="14" t="str">
        <f t="shared" si="32"/>
        <v/>
      </c>
      <c r="AI131" s="14" t="str">
        <f t="shared" si="33"/>
        <v/>
      </c>
      <c r="AJ131" s="14" t="str">
        <f t="shared" si="34"/>
        <v/>
      </c>
      <c r="AK131" s="14" t="str">
        <f t="shared" si="36"/>
        <v/>
      </c>
      <c r="AL131" s="35" t="str">
        <f t="shared" si="37"/>
        <v/>
      </c>
      <c r="AM131" s="35" t="str">
        <f t="shared" si="38"/>
        <v/>
      </c>
      <c r="AN131" s="35" t="str">
        <f t="shared" si="39"/>
        <v/>
      </c>
    </row>
    <row r="132" spans="1:40">
      <c r="C132" s="113">
        <v>120</v>
      </c>
      <c r="I132" s="4">
        <v>120</v>
      </c>
      <c r="J132" s="4"/>
      <c r="K132" s="4"/>
      <c r="L132" s="8"/>
      <c r="M132" s="4"/>
      <c r="N132" s="4"/>
      <c r="O132" s="4"/>
      <c r="P132" s="4"/>
      <c r="Q132" s="6"/>
      <c r="R132" s="6"/>
      <c r="S132" s="6"/>
      <c r="T132" s="37"/>
      <c r="U132" s="40"/>
      <c r="V132" s="31"/>
      <c r="W132" s="31"/>
      <c r="X132" s="41"/>
      <c r="Y132" s="50"/>
      <c r="Z132" s="33"/>
      <c r="AA132" s="51"/>
      <c r="AB132" s="47" t="str">
        <f t="shared" si="27"/>
        <v/>
      </c>
      <c r="AC132" s="14" t="str">
        <f t="shared" si="28"/>
        <v/>
      </c>
      <c r="AD132" s="14" t="str">
        <f t="shared" si="29"/>
        <v/>
      </c>
      <c r="AE132" s="14" t="str">
        <f t="shared" si="30"/>
        <v/>
      </c>
      <c r="AF132" s="14" t="str">
        <f t="shared" si="35"/>
        <v/>
      </c>
      <c r="AG132" s="14" t="str">
        <f t="shared" si="31"/>
        <v/>
      </c>
      <c r="AH132" s="14" t="str">
        <f t="shared" si="32"/>
        <v/>
      </c>
      <c r="AI132" s="14" t="str">
        <f t="shared" si="33"/>
        <v/>
      </c>
      <c r="AJ132" s="14" t="str">
        <f t="shared" si="34"/>
        <v/>
      </c>
      <c r="AK132" s="14" t="str">
        <f t="shared" si="36"/>
        <v/>
      </c>
      <c r="AL132" s="35" t="str">
        <f t="shared" si="37"/>
        <v/>
      </c>
      <c r="AM132" s="35" t="str">
        <f t="shared" si="38"/>
        <v/>
      </c>
      <c r="AN132" s="35" t="str">
        <f t="shared" si="39"/>
        <v/>
      </c>
    </row>
    <row r="133" spans="1:40">
      <c r="C133" s="113">
        <v>121</v>
      </c>
      <c r="I133" s="4">
        <v>121</v>
      </c>
      <c r="J133" s="4"/>
      <c r="K133" s="4"/>
      <c r="L133" s="8"/>
      <c r="M133" s="4"/>
      <c r="N133" s="4"/>
      <c r="O133" s="4"/>
      <c r="P133" s="4"/>
      <c r="Q133" s="6"/>
      <c r="R133" s="6"/>
      <c r="S133" s="6"/>
      <c r="T133" s="37"/>
      <c r="U133" s="40"/>
      <c r="V133" s="31"/>
      <c r="W133" s="31"/>
      <c r="X133" s="41"/>
      <c r="Y133" s="50"/>
      <c r="Z133" s="33"/>
      <c r="AA133" s="51"/>
      <c r="AB133" s="47" t="str">
        <f t="shared" si="27"/>
        <v/>
      </c>
      <c r="AC133" s="14" t="str">
        <f t="shared" si="28"/>
        <v/>
      </c>
      <c r="AD133" s="14" t="str">
        <f t="shared" si="29"/>
        <v/>
      </c>
      <c r="AE133" s="14" t="str">
        <f t="shared" si="30"/>
        <v/>
      </c>
      <c r="AF133" s="14" t="str">
        <f t="shared" si="35"/>
        <v/>
      </c>
      <c r="AG133" s="14" t="str">
        <f t="shared" si="31"/>
        <v/>
      </c>
      <c r="AH133" s="14" t="str">
        <f t="shared" si="32"/>
        <v/>
      </c>
      <c r="AI133" s="14" t="str">
        <f t="shared" si="33"/>
        <v/>
      </c>
      <c r="AJ133" s="14" t="str">
        <f t="shared" si="34"/>
        <v/>
      </c>
      <c r="AK133" s="14" t="str">
        <f t="shared" si="36"/>
        <v/>
      </c>
      <c r="AL133" s="35" t="str">
        <f t="shared" si="37"/>
        <v/>
      </c>
      <c r="AM133" s="35" t="str">
        <f t="shared" si="38"/>
        <v/>
      </c>
      <c r="AN133" s="35" t="str">
        <f t="shared" si="39"/>
        <v/>
      </c>
    </row>
    <row r="134" spans="1:40">
      <c r="C134" s="113">
        <v>122</v>
      </c>
      <c r="I134" s="4">
        <v>122</v>
      </c>
      <c r="J134" s="4"/>
      <c r="K134" s="4"/>
      <c r="L134" s="8"/>
      <c r="M134" s="4"/>
      <c r="N134" s="4"/>
      <c r="O134" s="4"/>
      <c r="P134" s="4"/>
      <c r="Q134" s="6"/>
      <c r="R134" s="6"/>
      <c r="S134" s="6"/>
      <c r="T134" s="37"/>
      <c r="U134" s="40"/>
      <c r="V134" s="31"/>
      <c r="W134" s="31"/>
      <c r="X134" s="41"/>
      <c r="Y134" s="50"/>
      <c r="Z134" s="33"/>
      <c r="AA134" s="51"/>
      <c r="AB134" s="47" t="str">
        <f t="shared" si="27"/>
        <v/>
      </c>
      <c r="AC134" s="14" t="str">
        <f t="shared" si="28"/>
        <v/>
      </c>
      <c r="AD134" s="14" t="str">
        <f t="shared" si="29"/>
        <v/>
      </c>
      <c r="AE134" s="14" t="str">
        <f t="shared" si="30"/>
        <v/>
      </c>
      <c r="AF134" s="14" t="str">
        <f t="shared" si="35"/>
        <v/>
      </c>
      <c r="AG134" s="14" t="str">
        <f t="shared" si="31"/>
        <v/>
      </c>
      <c r="AH134" s="14" t="str">
        <f t="shared" si="32"/>
        <v/>
      </c>
      <c r="AI134" s="14" t="str">
        <f t="shared" si="33"/>
        <v/>
      </c>
      <c r="AJ134" s="14" t="str">
        <f t="shared" si="34"/>
        <v/>
      </c>
      <c r="AK134" s="14" t="str">
        <f t="shared" si="36"/>
        <v/>
      </c>
      <c r="AL134" s="35" t="str">
        <f t="shared" si="37"/>
        <v/>
      </c>
      <c r="AM134" s="35" t="str">
        <f t="shared" si="38"/>
        <v/>
      </c>
      <c r="AN134" s="35" t="str">
        <f t="shared" si="39"/>
        <v/>
      </c>
    </row>
    <row r="135" spans="1:40">
      <c r="C135" s="113">
        <v>123</v>
      </c>
      <c r="I135" s="4">
        <v>123</v>
      </c>
      <c r="J135" s="4"/>
      <c r="K135" s="4"/>
      <c r="L135" s="8"/>
      <c r="M135" s="4"/>
      <c r="N135" s="4"/>
      <c r="O135" s="4"/>
      <c r="P135" s="4"/>
      <c r="Q135" s="6"/>
      <c r="R135" s="6"/>
      <c r="S135" s="6"/>
      <c r="T135" s="37"/>
      <c r="U135" s="40"/>
      <c r="V135" s="31"/>
      <c r="W135" s="31"/>
      <c r="X135" s="41"/>
      <c r="Y135" s="50"/>
      <c r="Z135" s="33"/>
      <c r="AA135" s="51"/>
      <c r="AB135" s="47" t="str">
        <f t="shared" si="27"/>
        <v/>
      </c>
      <c r="AC135" s="14" t="str">
        <f t="shared" si="28"/>
        <v/>
      </c>
      <c r="AD135" s="14" t="str">
        <f t="shared" si="29"/>
        <v/>
      </c>
      <c r="AE135" s="14" t="str">
        <f t="shared" si="30"/>
        <v/>
      </c>
      <c r="AF135" s="14" t="str">
        <f t="shared" si="35"/>
        <v/>
      </c>
      <c r="AG135" s="14" t="str">
        <f t="shared" si="31"/>
        <v/>
      </c>
      <c r="AH135" s="14" t="str">
        <f t="shared" si="32"/>
        <v/>
      </c>
      <c r="AI135" s="14" t="str">
        <f t="shared" si="33"/>
        <v/>
      </c>
      <c r="AJ135" s="14" t="str">
        <f t="shared" si="34"/>
        <v/>
      </c>
      <c r="AK135" s="14" t="str">
        <f t="shared" si="36"/>
        <v/>
      </c>
      <c r="AL135" s="35" t="str">
        <f t="shared" si="37"/>
        <v/>
      </c>
      <c r="AM135" s="35" t="str">
        <f t="shared" si="38"/>
        <v/>
      </c>
      <c r="AN135" s="35" t="str">
        <f t="shared" si="39"/>
        <v/>
      </c>
    </row>
    <row r="136" spans="1:40">
      <c r="C136" s="113">
        <v>124</v>
      </c>
      <c r="I136" s="4">
        <v>124</v>
      </c>
      <c r="J136" s="4"/>
      <c r="K136" s="4"/>
      <c r="L136" s="8"/>
      <c r="M136" s="4"/>
      <c r="N136" s="4"/>
      <c r="O136" s="4"/>
      <c r="P136" s="4"/>
      <c r="Q136" s="6"/>
      <c r="R136" s="6"/>
      <c r="S136" s="6"/>
      <c r="T136" s="37"/>
      <c r="U136" s="40"/>
      <c r="V136" s="31"/>
      <c r="W136" s="31"/>
      <c r="X136" s="41"/>
      <c r="Y136" s="50"/>
      <c r="Z136" s="33"/>
      <c r="AA136" s="51"/>
      <c r="AB136" s="47" t="str">
        <f t="shared" si="27"/>
        <v/>
      </c>
      <c r="AC136" s="14" t="str">
        <f t="shared" si="28"/>
        <v/>
      </c>
      <c r="AD136" s="14" t="str">
        <f t="shared" si="29"/>
        <v/>
      </c>
      <c r="AE136" s="14" t="str">
        <f t="shared" si="30"/>
        <v/>
      </c>
      <c r="AF136" s="14" t="str">
        <f t="shared" si="35"/>
        <v/>
      </c>
      <c r="AG136" s="14" t="str">
        <f t="shared" si="31"/>
        <v/>
      </c>
      <c r="AH136" s="14" t="str">
        <f t="shared" si="32"/>
        <v/>
      </c>
      <c r="AI136" s="14" t="str">
        <f t="shared" si="33"/>
        <v/>
      </c>
      <c r="AJ136" s="14" t="str">
        <f t="shared" si="34"/>
        <v/>
      </c>
      <c r="AK136" s="14" t="str">
        <f t="shared" si="36"/>
        <v/>
      </c>
      <c r="AL136" s="35" t="str">
        <f t="shared" si="37"/>
        <v/>
      </c>
      <c r="AM136" s="35" t="str">
        <f t="shared" si="38"/>
        <v/>
      </c>
      <c r="AN136" s="35" t="str">
        <f t="shared" si="39"/>
        <v/>
      </c>
    </row>
    <row r="137" spans="1:40" s="10" customFormat="1">
      <c r="A137" s="28"/>
      <c r="B137" s="28"/>
      <c r="C137" s="113">
        <v>125</v>
      </c>
      <c r="D137" s="28"/>
      <c r="E137" s="28"/>
      <c r="F137" s="28"/>
      <c r="I137" s="4">
        <v>125</v>
      </c>
      <c r="J137" s="4"/>
      <c r="K137" s="4"/>
      <c r="L137" s="8"/>
      <c r="M137" s="4"/>
      <c r="N137" s="4"/>
      <c r="O137" s="4"/>
      <c r="P137" s="4"/>
      <c r="Q137" s="6"/>
      <c r="R137" s="6"/>
      <c r="S137" s="6"/>
      <c r="T137" s="37"/>
      <c r="U137" s="40"/>
      <c r="V137" s="31"/>
      <c r="W137" s="31"/>
      <c r="X137" s="41"/>
      <c r="Y137" s="50"/>
      <c r="Z137" s="33"/>
      <c r="AA137" s="51"/>
      <c r="AB137" s="47" t="str">
        <f t="shared" si="27"/>
        <v/>
      </c>
      <c r="AC137" s="14" t="str">
        <f t="shared" si="28"/>
        <v/>
      </c>
      <c r="AD137" s="14" t="str">
        <f t="shared" si="29"/>
        <v/>
      </c>
      <c r="AE137" s="14" t="str">
        <f t="shared" si="30"/>
        <v/>
      </c>
      <c r="AF137" s="14"/>
      <c r="AG137" s="14" t="str">
        <f t="shared" si="31"/>
        <v/>
      </c>
      <c r="AH137" s="14" t="str">
        <f t="shared" si="32"/>
        <v/>
      </c>
      <c r="AI137" s="14" t="str">
        <f t="shared" si="33"/>
        <v/>
      </c>
      <c r="AJ137" s="14" t="str">
        <f t="shared" si="34"/>
        <v/>
      </c>
      <c r="AK137" s="14"/>
      <c r="AL137" s="35" t="str">
        <f t="shared" si="37"/>
        <v/>
      </c>
      <c r="AM137" s="35" t="str">
        <f t="shared" si="38"/>
        <v/>
      </c>
      <c r="AN137" s="35" t="str">
        <f t="shared" si="39"/>
        <v/>
      </c>
    </row>
    <row r="138" spans="1:40" s="10" customFormat="1">
      <c r="A138" s="28"/>
      <c r="B138" s="28"/>
      <c r="C138" s="113">
        <v>126</v>
      </c>
      <c r="D138" s="28"/>
      <c r="E138" s="28"/>
      <c r="F138" s="28"/>
      <c r="I138" s="4">
        <v>126</v>
      </c>
      <c r="J138" s="4"/>
      <c r="K138" s="4"/>
      <c r="L138" s="8"/>
      <c r="M138" s="4"/>
      <c r="N138" s="4"/>
      <c r="O138" s="4"/>
      <c r="P138" s="4"/>
      <c r="Q138" s="6"/>
      <c r="R138" s="6"/>
      <c r="S138" s="6"/>
      <c r="T138" s="37"/>
      <c r="U138" s="40"/>
      <c r="V138" s="31"/>
      <c r="W138" s="31"/>
      <c r="X138" s="41"/>
      <c r="Y138" s="50"/>
      <c r="Z138" s="33"/>
      <c r="AA138" s="51"/>
      <c r="AB138" s="47" t="str">
        <f t="shared" si="27"/>
        <v/>
      </c>
      <c r="AC138" s="14" t="str">
        <f t="shared" si="28"/>
        <v/>
      </c>
      <c r="AD138" s="14" t="str">
        <f t="shared" si="29"/>
        <v/>
      </c>
      <c r="AE138" s="14" t="str">
        <f t="shared" si="30"/>
        <v/>
      </c>
      <c r="AF138" s="14"/>
      <c r="AG138" s="14" t="str">
        <f t="shared" si="31"/>
        <v/>
      </c>
      <c r="AH138" s="14" t="str">
        <f t="shared" si="32"/>
        <v/>
      </c>
      <c r="AI138" s="14" t="str">
        <f t="shared" si="33"/>
        <v/>
      </c>
      <c r="AJ138" s="14" t="str">
        <f t="shared" si="34"/>
        <v/>
      </c>
      <c r="AK138" s="14"/>
      <c r="AL138" s="35" t="str">
        <f t="shared" si="37"/>
        <v/>
      </c>
      <c r="AM138" s="35" t="str">
        <f t="shared" si="38"/>
        <v/>
      </c>
      <c r="AN138" s="35" t="str">
        <f t="shared" si="39"/>
        <v/>
      </c>
    </row>
    <row r="139" spans="1:40" s="10" customFormat="1">
      <c r="A139" s="28"/>
      <c r="B139" s="28"/>
      <c r="C139" s="113">
        <v>127</v>
      </c>
      <c r="D139" s="28"/>
      <c r="E139" s="28"/>
      <c r="F139" s="28"/>
      <c r="I139" s="4">
        <v>127</v>
      </c>
      <c r="J139" s="4"/>
      <c r="K139" s="4"/>
      <c r="L139" s="8"/>
      <c r="M139" s="4"/>
      <c r="N139" s="4"/>
      <c r="O139" s="4"/>
      <c r="P139" s="4"/>
      <c r="Q139" s="6"/>
      <c r="R139" s="6"/>
      <c r="S139" s="6"/>
      <c r="T139" s="37"/>
      <c r="U139" s="40"/>
      <c r="V139" s="31"/>
      <c r="W139" s="31"/>
      <c r="X139" s="41"/>
      <c r="Y139" s="50"/>
      <c r="Z139" s="33"/>
      <c r="AA139" s="51"/>
      <c r="AB139" s="47" t="str">
        <f t="shared" si="27"/>
        <v/>
      </c>
      <c r="AC139" s="14" t="str">
        <f t="shared" si="28"/>
        <v/>
      </c>
      <c r="AD139" s="14" t="str">
        <f t="shared" si="29"/>
        <v/>
      </c>
      <c r="AE139" s="14" t="str">
        <f t="shared" si="30"/>
        <v/>
      </c>
      <c r="AF139" s="14"/>
      <c r="AG139" s="14" t="str">
        <f t="shared" si="31"/>
        <v/>
      </c>
      <c r="AH139" s="14" t="str">
        <f t="shared" si="32"/>
        <v/>
      </c>
      <c r="AI139" s="14" t="str">
        <f t="shared" si="33"/>
        <v/>
      </c>
      <c r="AJ139" s="14" t="str">
        <f t="shared" si="34"/>
        <v/>
      </c>
      <c r="AK139" s="14"/>
      <c r="AL139" s="35" t="str">
        <f t="shared" si="37"/>
        <v/>
      </c>
      <c r="AM139" s="35" t="str">
        <f t="shared" si="38"/>
        <v/>
      </c>
      <c r="AN139" s="35" t="str">
        <f t="shared" si="39"/>
        <v/>
      </c>
    </row>
    <row r="140" spans="1:40" s="10" customFormat="1">
      <c r="A140" s="28"/>
      <c r="B140" s="28"/>
      <c r="C140" s="113">
        <v>128</v>
      </c>
      <c r="D140" s="28"/>
      <c r="E140" s="28"/>
      <c r="F140" s="28"/>
      <c r="I140" s="4">
        <v>128</v>
      </c>
      <c r="J140" s="4"/>
      <c r="K140" s="4"/>
      <c r="L140" s="8"/>
      <c r="M140" s="4"/>
      <c r="N140" s="4"/>
      <c r="O140" s="4"/>
      <c r="P140" s="4"/>
      <c r="Q140" s="6"/>
      <c r="R140" s="6"/>
      <c r="S140" s="6"/>
      <c r="T140" s="37"/>
      <c r="U140" s="40"/>
      <c r="V140" s="31"/>
      <c r="W140" s="31"/>
      <c r="X140" s="41"/>
      <c r="Y140" s="50"/>
      <c r="Z140" s="33"/>
      <c r="AA140" s="51"/>
      <c r="AB140" s="47" t="str">
        <f t="shared" si="27"/>
        <v/>
      </c>
      <c r="AC140" s="14" t="str">
        <f t="shared" si="28"/>
        <v/>
      </c>
      <c r="AD140" s="14" t="str">
        <f t="shared" si="29"/>
        <v/>
      </c>
      <c r="AE140" s="14" t="str">
        <f t="shared" si="30"/>
        <v/>
      </c>
      <c r="AF140" s="14"/>
      <c r="AG140" s="14" t="str">
        <f t="shared" si="31"/>
        <v/>
      </c>
      <c r="AH140" s="14" t="str">
        <f t="shared" si="32"/>
        <v/>
      </c>
      <c r="AI140" s="14" t="str">
        <f t="shared" si="33"/>
        <v/>
      </c>
      <c r="AJ140" s="14" t="str">
        <f t="shared" si="34"/>
        <v/>
      </c>
      <c r="AK140" s="14"/>
      <c r="AL140" s="35" t="str">
        <f t="shared" si="37"/>
        <v/>
      </c>
      <c r="AM140" s="35" t="str">
        <f t="shared" si="38"/>
        <v/>
      </c>
      <c r="AN140" s="35" t="str">
        <f t="shared" si="39"/>
        <v/>
      </c>
    </row>
    <row r="141" spans="1:40" s="10" customFormat="1">
      <c r="A141" s="28"/>
      <c r="B141" s="28"/>
      <c r="C141" s="113">
        <v>129</v>
      </c>
      <c r="D141" s="28"/>
      <c r="E141" s="28"/>
      <c r="F141" s="28"/>
      <c r="I141" s="4">
        <v>129</v>
      </c>
      <c r="J141" s="4"/>
      <c r="K141" s="4"/>
      <c r="L141" s="8"/>
      <c r="M141" s="4"/>
      <c r="N141" s="4"/>
      <c r="O141" s="4"/>
      <c r="P141" s="4"/>
      <c r="Q141" s="6"/>
      <c r="R141" s="6"/>
      <c r="S141" s="6"/>
      <c r="T141" s="37"/>
      <c r="U141" s="40"/>
      <c r="V141" s="31"/>
      <c r="W141" s="31"/>
      <c r="X141" s="41"/>
      <c r="Y141" s="50"/>
      <c r="Z141" s="33"/>
      <c r="AA141" s="51"/>
      <c r="AB141" s="47" t="str">
        <f t="shared" si="27"/>
        <v/>
      </c>
      <c r="AC141" s="14" t="str">
        <f t="shared" si="28"/>
        <v/>
      </c>
      <c r="AD141" s="14" t="str">
        <f t="shared" si="29"/>
        <v/>
      </c>
      <c r="AE141" s="14" t="str">
        <f t="shared" si="30"/>
        <v/>
      </c>
      <c r="AF141" s="14"/>
      <c r="AG141" s="14" t="str">
        <f t="shared" si="31"/>
        <v/>
      </c>
      <c r="AH141" s="14" t="str">
        <f t="shared" si="32"/>
        <v/>
      </c>
      <c r="AI141" s="14" t="str">
        <f t="shared" si="33"/>
        <v/>
      </c>
      <c r="AJ141" s="14" t="str">
        <f t="shared" si="34"/>
        <v/>
      </c>
      <c r="AK141" s="14"/>
      <c r="AL141" s="35" t="str">
        <f t="shared" ref="AL141:AL162" si="40">IF(V141="","",(V141-Y141))</f>
        <v/>
      </c>
      <c r="AM141" s="35" t="str">
        <f t="shared" ref="AM141:AM162" si="41">IF(W141="","",(W141-Z141))</f>
        <v/>
      </c>
      <c r="AN141" s="35" t="str">
        <f t="shared" ref="AN141:AN162" si="42">IF(X141="","",(X141-AA141))</f>
        <v/>
      </c>
    </row>
    <row r="142" spans="1:40" s="10" customFormat="1">
      <c r="A142" s="28"/>
      <c r="B142" s="28"/>
      <c r="C142" s="113">
        <v>130</v>
      </c>
      <c r="D142" s="28"/>
      <c r="E142" s="28"/>
      <c r="F142" s="28"/>
      <c r="I142" s="4">
        <v>130</v>
      </c>
      <c r="J142" s="4"/>
      <c r="K142" s="4"/>
      <c r="L142" s="8"/>
      <c r="M142" s="4"/>
      <c r="N142" s="4"/>
      <c r="O142" s="4"/>
      <c r="P142" s="4"/>
      <c r="Q142" s="6"/>
      <c r="R142" s="6"/>
      <c r="S142" s="6"/>
      <c r="T142" s="37"/>
      <c r="U142" s="40"/>
      <c r="V142" s="31"/>
      <c r="W142" s="31"/>
      <c r="X142" s="41"/>
      <c r="Y142" s="50"/>
      <c r="Z142" s="33"/>
      <c r="AA142" s="51"/>
      <c r="AB142" s="47" t="str">
        <f t="shared" ref="AB142:AB162" si="43">IF(M142="","",(IF(M142=$M$10,"○","×")))</f>
        <v/>
      </c>
      <c r="AC142" s="14" t="str">
        <f t="shared" ref="AC142:AC162" si="44">IF(N142="","",(IF(N142=$N$10,"○","×")))</f>
        <v/>
      </c>
      <c r="AD142" s="14" t="str">
        <f t="shared" ref="AD142:AD162" si="45">IF(O142="","",(IF(O142=$O$10,"○","×")))</f>
        <v/>
      </c>
      <c r="AE142" s="14" t="str">
        <f t="shared" ref="AE142:AE162" si="46">IF(P142="","",(IF(P142=$P$10,"○","×")))</f>
        <v/>
      </c>
      <c r="AF142" s="14"/>
      <c r="AG142" s="14" t="str">
        <f t="shared" ref="AG142:AG162" si="47">IF(Q142="","",(IF(Q142=$Q$10,"○","×")))</f>
        <v/>
      </c>
      <c r="AH142" s="14" t="str">
        <f t="shared" ref="AH142:AH162" si="48">IF(R142="","",(IF(R142=$R$10,"○","×")))</f>
        <v/>
      </c>
      <c r="AI142" s="14" t="str">
        <f t="shared" ref="AI142:AI162" si="49">IF(S142="","",(IF(S142=$S$10,"○","×")))</f>
        <v/>
      </c>
      <c r="AJ142" s="14" t="str">
        <f t="shared" ref="AJ142:AJ162" si="50">IF(T142="","",(IF(T142=$T$10,"○","×")))</f>
        <v/>
      </c>
      <c r="AK142" s="14"/>
      <c r="AL142" s="35" t="str">
        <f t="shared" si="40"/>
        <v/>
      </c>
      <c r="AM142" s="35" t="str">
        <f t="shared" si="41"/>
        <v/>
      </c>
      <c r="AN142" s="35" t="str">
        <f t="shared" si="42"/>
        <v/>
      </c>
    </row>
    <row r="143" spans="1:40" s="10" customFormat="1">
      <c r="A143" s="28"/>
      <c r="B143" s="28"/>
      <c r="C143" s="113">
        <v>131</v>
      </c>
      <c r="D143" s="28"/>
      <c r="E143" s="28"/>
      <c r="F143" s="28"/>
      <c r="I143" s="4">
        <v>131</v>
      </c>
      <c r="J143" s="4"/>
      <c r="K143" s="4"/>
      <c r="L143" s="8"/>
      <c r="M143" s="4"/>
      <c r="N143" s="4"/>
      <c r="O143" s="4"/>
      <c r="P143" s="4"/>
      <c r="Q143" s="6"/>
      <c r="R143" s="6"/>
      <c r="S143" s="6"/>
      <c r="T143" s="37"/>
      <c r="U143" s="40"/>
      <c r="V143" s="31"/>
      <c r="W143" s="31"/>
      <c r="X143" s="41"/>
      <c r="Y143" s="50"/>
      <c r="Z143" s="33"/>
      <c r="AA143" s="51"/>
      <c r="AB143" s="47" t="str">
        <f t="shared" si="43"/>
        <v/>
      </c>
      <c r="AC143" s="14" t="str">
        <f t="shared" si="44"/>
        <v/>
      </c>
      <c r="AD143" s="14" t="str">
        <f t="shared" si="45"/>
        <v/>
      </c>
      <c r="AE143" s="14" t="str">
        <f t="shared" si="46"/>
        <v/>
      </c>
      <c r="AF143" s="14"/>
      <c r="AG143" s="14" t="str">
        <f t="shared" si="47"/>
        <v/>
      </c>
      <c r="AH143" s="14" t="str">
        <f t="shared" si="48"/>
        <v/>
      </c>
      <c r="AI143" s="14" t="str">
        <f t="shared" si="49"/>
        <v/>
      </c>
      <c r="AJ143" s="14" t="str">
        <f t="shared" si="50"/>
        <v/>
      </c>
      <c r="AK143" s="14"/>
      <c r="AL143" s="35" t="str">
        <f t="shared" si="40"/>
        <v/>
      </c>
      <c r="AM143" s="35" t="str">
        <f t="shared" si="41"/>
        <v/>
      </c>
      <c r="AN143" s="35" t="str">
        <f t="shared" si="42"/>
        <v/>
      </c>
    </row>
    <row r="144" spans="1:40" s="10" customFormat="1">
      <c r="A144" s="28"/>
      <c r="B144" s="28"/>
      <c r="C144" s="113">
        <v>132</v>
      </c>
      <c r="D144" s="28"/>
      <c r="E144" s="28"/>
      <c r="F144" s="28"/>
      <c r="I144" s="4">
        <v>132</v>
      </c>
      <c r="J144" s="4"/>
      <c r="K144" s="4"/>
      <c r="L144" s="8"/>
      <c r="M144" s="4"/>
      <c r="N144" s="4"/>
      <c r="O144" s="4"/>
      <c r="P144" s="4"/>
      <c r="Q144" s="6"/>
      <c r="R144" s="6"/>
      <c r="S144" s="6"/>
      <c r="T144" s="37"/>
      <c r="U144" s="40"/>
      <c r="V144" s="31"/>
      <c r="W144" s="31"/>
      <c r="X144" s="41"/>
      <c r="Y144" s="50"/>
      <c r="Z144" s="33"/>
      <c r="AA144" s="51"/>
      <c r="AB144" s="47" t="str">
        <f t="shared" si="43"/>
        <v/>
      </c>
      <c r="AC144" s="14" t="str">
        <f t="shared" si="44"/>
        <v/>
      </c>
      <c r="AD144" s="14" t="str">
        <f t="shared" si="45"/>
        <v/>
      </c>
      <c r="AE144" s="14" t="str">
        <f t="shared" si="46"/>
        <v/>
      </c>
      <c r="AF144" s="14"/>
      <c r="AG144" s="14" t="str">
        <f t="shared" si="47"/>
        <v/>
      </c>
      <c r="AH144" s="14" t="str">
        <f t="shared" si="48"/>
        <v/>
      </c>
      <c r="AI144" s="14" t="str">
        <f t="shared" si="49"/>
        <v/>
      </c>
      <c r="AJ144" s="14" t="str">
        <f t="shared" si="50"/>
        <v/>
      </c>
      <c r="AK144" s="14"/>
      <c r="AL144" s="35" t="str">
        <f t="shared" si="40"/>
        <v/>
      </c>
      <c r="AM144" s="35" t="str">
        <f t="shared" si="41"/>
        <v/>
      </c>
      <c r="AN144" s="35" t="str">
        <f t="shared" si="42"/>
        <v/>
      </c>
    </row>
    <row r="145" spans="1:40" s="10" customFormat="1">
      <c r="A145" s="28"/>
      <c r="B145" s="28"/>
      <c r="C145" s="113">
        <v>133</v>
      </c>
      <c r="D145" s="28"/>
      <c r="E145" s="28"/>
      <c r="F145" s="28"/>
      <c r="I145" s="4">
        <v>133</v>
      </c>
      <c r="J145" s="4"/>
      <c r="K145" s="4"/>
      <c r="L145" s="8"/>
      <c r="M145" s="4"/>
      <c r="N145" s="4"/>
      <c r="O145" s="4"/>
      <c r="P145" s="4"/>
      <c r="Q145" s="6"/>
      <c r="R145" s="6"/>
      <c r="S145" s="6"/>
      <c r="T145" s="37"/>
      <c r="U145" s="40"/>
      <c r="V145" s="31"/>
      <c r="W145" s="31"/>
      <c r="X145" s="41"/>
      <c r="Y145" s="50"/>
      <c r="Z145" s="33"/>
      <c r="AA145" s="51"/>
      <c r="AB145" s="47" t="str">
        <f t="shared" si="43"/>
        <v/>
      </c>
      <c r="AC145" s="14" t="str">
        <f t="shared" si="44"/>
        <v/>
      </c>
      <c r="AD145" s="14" t="str">
        <f t="shared" si="45"/>
        <v/>
      </c>
      <c r="AE145" s="14" t="str">
        <f t="shared" si="46"/>
        <v/>
      </c>
      <c r="AF145" s="14"/>
      <c r="AG145" s="14" t="str">
        <f t="shared" si="47"/>
        <v/>
      </c>
      <c r="AH145" s="14" t="str">
        <f t="shared" si="48"/>
        <v/>
      </c>
      <c r="AI145" s="14" t="str">
        <f t="shared" si="49"/>
        <v/>
      </c>
      <c r="AJ145" s="14" t="str">
        <f t="shared" si="50"/>
        <v/>
      </c>
      <c r="AK145" s="14"/>
      <c r="AL145" s="35" t="str">
        <f t="shared" si="40"/>
        <v/>
      </c>
      <c r="AM145" s="35" t="str">
        <f t="shared" si="41"/>
        <v/>
      </c>
      <c r="AN145" s="35" t="str">
        <f t="shared" si="42"/>
        <v/>
      </c>
    </row>
    <row r="146" spans="1:40" s="10" customFormat="1">
      <c r="A146" s="28"/>
      <c r="B146" s="28"/>
      <c r="C146" s="113">
        <v>134</v>
      </c>
      <c r="D146" s="28"/>
      <c r="E146" s="28"/>
      <c r="F146" s="28"/>
      <c r="I146" s="4">
        <v>134</v>
      </c>
      <c r="J146" s="4"/>
      <c r="K146" s="4"/>
      <c r="L146" s="8"/>
      <c r="M146" s="4"/>
      <c r="N146" s="4"/>
      <c r="O146" s="4"/>
      <c r="P146" s="4"/>
      <c r="Q146" s="6"/>
      <c r="R146" s="6"/>
      <c r="S146" s="6"/>
      <c r="T146" s="37"/>
      <c r="U146" s="40"/>
      <c r="V146" s="31"/>
      <c r="W146" s="31"/>
      <c r="X146" s="41"/>
      <c r="Y146" s="50"/>
      <c r="Z146" s="33"/>
      <c r="AA146" s="51"/>
      <c r="AB146" s="47" t="str">
        <f t="shared" si="43"/>
        <v/>
      </c>
      <c r="AC146" s="14" t="str">
        <f t="shared" si="44"/>
        <v/>
      </c>
      <c r="AD146" s="14" t="str">
        <f t="shared" si="45"/>
        <v/>
      </c>
      <c r="AE146" s="14" t="str">
        <f t="shared" si="46"/>
        <v/>
      </c>
      <c r="AF146" s="14"/>
      <c r="AG146" s="14" t="str">
        <f t="shared" si="47"/>
        <v/>
      </c>
      <c r="AH146" s="14" t="str">
        <f t="shared" si="48"/>
        <v/>
      </c>
      <c r="AI146" s="14" t="str">
        <f t="shared" si="49"/>
        <v/>
      </c>
      <c r="AJ146" s="14" t="str">
        <f t="shared" si="50"/>
        <v/>
      </c>
      <c r="AK146" s="14"/>
      <c r="AL146" s="35" t="str">
        <f t="shared" si="40"/>
        <v/>
      </c>
      <c r="AM146" s="35" t="str">
        <f t="shared" si="41"/>
        <v/>
      </c>
      <c r="AN146" s="35" t="str">
        <f t="shared" si="42"/>
        <v/>
      </c>
    </row>
    <row r="147" spans="1:40">
      <c r="C147" s="113">
        <v>135</v>
      </c>
      <c r="I147" s="4">
        <v>135</v>
      </c>
      <c r="J147" s="4"/>
      <c r="K147" s="4"/>
      <c r="L147" s="8"/>
      <c r="M147" s="4"/>
      <c r="N147" s="4"/>
      <c r="O147" s="4"/>
      <c r="P147" s="4"/>
      <c r="Q147" s="6"/>
      <c r="R147" s="6"/>
      <c r="S147" s="6"/>
      <c r="T147" s="37"/>
      <c r="U147" s="40"/>
      <c r="V147" s="31"/>
      <c r="W147" s="31"/>
      <c r="X147" s="41"/>
      <c r="Y147" s="50"/>
      <c r="Z147" s="33"/>
      <c r="AA147" s="51"/>
      <c r="AB147" s="47" t="str">
        <f t="shared" si="43"/>
        <v/>
      </c>
      <c r="AC147" s="14" t="str">
        <f t="shared" si="44"/>
        <v/>
      </c>
      <c r="AD147" s="14" t="str">
        <f t="shared" si="45"/>
        <v/>
      </c>
      <c r="AE147" s="14" t="str">
        <f t="shared" si="46"/>
        <v/>
      </c>
      <c r="AF147" s="14" t="str">
        <f t="shared" ref="AF147:AF155" si="51">IF(M147="","",COUNTIF(AB147:AE147,"○"))</f>
        <v/>
      </c>
      <c r="AG147" s="14" t="str">
        <f t="shared" si="47"/>
        <v/>
      </c>
      <c r="AH147" s="14" t="str">
        <f t="shared" si="48"/>
        <v/>
      </c>
      <c r="AI147" s="14" t="str">
        <f t="shared" si="49"/>
        <v/>
      </c>
      <c r="AJ147" s="14" t="str">
        <f t="shared" si="50"/>
        <v/>
      </c>
      <c r="AK147" s="14" t="str">
        <f t="shared" ref="AK147:AK155" si="52">IF(Q147="","",COUNTIF(AG147:AJ147,"○"))</f>
        <v/>
      </c>
      <c r="AL147" s="35" t="str">
        <f t="shared" si="40"/>
        <v/>
      </c>
      <c r="AM147" s="35" t="str">
        <f t="shared" si="41"/>
        <v/>
      </c>
      <c r="AN147" s="35" t="str">
        <f t="shared" si="42"/>
        <v/>
      </c>
    </row>
    <row r="148" spans="1:40">
      <c r="C148" s="113">
        <v>136</v>
      </c>
      <c r="I148" s="4">
        <v>136</v>
      </c>
      <c r="J148" s="4"/>
      <c r="K148" s="4"/>
      <c r="L148" s="8"/>
      <c r="M148" s="4"/>
      <c r="N148" s="4"/>
      <c r="O148" s="4"/>
      <c r="P148" s="4"/>
      <c r="Q148" s="6"/>
      <c r="R148" s="6"/>
      <c r="S148" s="6"/>
      <c r="T148" s="37"/>
      <c r="U148" s="40"/>
      <c r="V148" s="31"/>
      <c r="W148" s="31"/>
      <c r="X148" s="41"/>
      <c r="Y148" s="50"/>
      <c r="Z148" s="33"/>
      <c r="AA148" s="51"/>
      <c r="AB148" s="47" t="str">
        <f t="shared" si="43"/>
        <v/>
      </c>
      <c r="AC148" s="14" t="str">
        <f t="shared" si="44"/>
        <v/>
      </c>
      <c r="AD148" s="14" t="str">
        <f t="shared" si="45"/>
        <v/>
      </c>
      <c r="AE148" s="14" t="str">
        <f t="shared" si="46"/>
        <v/>
      </c>
      <c r="AF148" s="14" t="str">
        <f t="shared" si="51"/>
        <v/>
      </c>
      <c r="AG148" s="14" t="str">
        <f t="shared" si="47"/>
        <v/>
      </c>
      <c r="AH148" s="14" t="str">
        <f t="shared" si="48"/>
        <v/>
      </c>
      <c r="AI148" s="14" t="str">
        <f t="shared" si="49"/>
        <v/>
      </c>
      <c r="AJ148" s="14" t="str">
        <f t="shared" si="50"/>
        <v/>
      </c>
      <c r="AK148" s="14" t="str">
        <f t="shared" si="52"/>
        <v/>
      </c>
      <c r="AL148" s="35" t="str">
        <f t="shared" si="40"/>
        <v/>
      </c>
      <c r="AM148" s="35" t="str">
        <f t="shared" si="41"/>
        <v/>
      </c>
      <c r="AN148" s="35" t="str">
        <f t="shared" si="42"/>
        <v/>
      </c>
    </row>
    <row r="149" spans="1:40">
      <c r="C149" s="113">
        <v>137</v>
      </c>
      <c r="I149" s="4">
        <v>137</v>
      </c>
      <c r="J149" s="4"/>
      <c r="K149" s="4"/>
      <c r="L149" s="8"/>
      <c r="M149" s="4"/>
      <c r="N149" s="4"/>
      <c r="O149" s="4"/>
      <c r="P149" s="4"/>
      <c r="Q149" s="6"/>
      <c r="R149" s="6"/>
      <c r="S149" s="6"/>
      <c r="T149" s="37"/>
      <c r="U149" s="40"/>
      <c r="V149" s="31"/>
      <c r="W149" s="31"/>
      <c r="X149" s="41"/>
      <c r="Y149" s="50"/>
      <c r="Z149" s="33"/>
      <c r="AA149" s="51"/>
      <c r="AB149" s="47" t="str">
        <f t="shared" si="43"/>
        <v/>
      </c>
      <c r="AC149" s="14" t="str">
        <f t="shared" si="44"/>
        <v/>
      </c>
      <c r="AD149" s="14" t="str">
        <f t="shared" si="45"/>
        <v/>
      </c>
      <c r="AE149" s="14" t="str">
        <f t="shared" si="46"/>
        <v/>
      </c>
      <c r="AF149" s="14" t="str">
        <f t="shared" si="51"/>
        <v/>
      </c>
      <c r="AG149" s="14" t="str">
        <f t="shared" si="47"/>
        <v/>
      </c>
      <c r="AH149" s="14" t="str">
        <f t="shared" si="48"/>
        <v/>
      </c>
      <c r="AI149" s="14" t="str">
        <f t="shared" si="49"/>
        <v/>
      </c>
      <c r="AJ149" s="14" t="str">
        <f t="shared" si="50"/>
        <v/>
      </c>
      <c r="AK149" s="14" t="str">
        <f t="shared" si="52"/>
        <v/>
      </c>
      <c r="AL149" s="35" t="str">
        <f t="shared" si="40"/>
        <v/>
      </c>
      <c r="AM149" s="35" t="str">
        <f t="shared" si="41"/>
        <v/>
      </c>
      <c r="AN149" s="35" t="str">
        <f t="shared" si="42"/>
        <v/>
      </c>
    </row>
    <row r="150" spans="1:40">
      <c r="C150" s="113">
        <v>138</v>
      </c>
      <c r="I150" s="4">
        <v>138</v>
      </c>
      <c r="J150" s="4"/>
      <c r="K150" s="4"/>
      <c r="L150" s="8"/>
      <c r="M150" s="4"/>
      <c r="N150" s="4"/>
      <c r="O150" s="4"/>
      <c r="P150" s="4"/>
      <c r="Q150" s="6"/>
      <c r="R150" s="6"/>
      <c r="S150" s="6"/>
      <c r="T150" s="37"/>
      <c r="U150" s="40"/>
      <c r="V150" s="31"/>
      <c r="W150" s="31"/>
      <c r="X150" s="41"/>
      <c r="Y150" s="50"/>
      <c r="Z150" s="33"/>
      <c r="AA150" s="51"/>
      <c r="AB150" s="47" t="str">
        <f t="shared" si="43"/>
        <v/>
      </c>
      <c r="AC150" s="14" t="str">
        <f t="shared" si="44"/>
        <v/>
      </c>
      <c r="AD150" s="14" t="str">
        <f t="shared" si="45"/>
        <v/>
      </c>
      <c r="AE150" s="14" t="str">
        <f t="shared" si="46"/>
        <v/>
      </c>
      <c r="AF150" s="14" t="str">
        <f t="shared" si="51"/>
        <v/>
      </c>
      <c r="AG150" s="14" t="str">
        <f t="shared" si="47"/>
        <v/>
      </c>
      <c r="AH150" s="14" t="str">
        <f t="shared" si="48"/>
        <v/>
      </c>
      <c r="AI150" s="14" t="str">
        <f t="shared" si="49"/>
        <v/>
      </c>
      <c r="AJ150" s="14" t="str">
        <f t="shared" si="50"/>
        <v/>
      </c>
      <c r="AK150" s="14" t="str">
        <f t="shared" si="52"/>
        <v/>
      </c>
      <c r="AL150" s="35" t="str">
        <f t="shared" si="40"/>
        <v/>
      </c>
      <c r="AM150" s="35" t="str">
        <f t="shared" si="41"/>
        <v/>
      </c>
      <c r="AN150" s="35" t="str">
        <f t="shared" si="42"/>
        <v/>
      </c>
    </row>
    <row r="151" spans="1:40">
      <c r="C151" s="113">
        <v>139</v>
      </c>
      <c r="I151" s="4">
        <v>139</v>
      </c>
      <c r="J151" s="4"/>
      <c r="K151" s="4"/>
      <c r="L151" s="8"/>
      <c r="M151" s="4"/>
      <c r="N151" s="4"/>
      <c r="O151" s="4"/>
      <c r="P151" s="4"/>
      <c r="Q151" s="6"/>
      <c r="R151" s="6"/>
      <c r="S151" s="6"/>
      <c r="T151" s="37"/>
      <c r="U151" s="40"/>
      <c r="V151" s="31"/>
      <c r="W151" s="31"/>
      <c r="X151" s="41"/>
      <c r="Y151" s="50"/>
      <c r="Z151" s="33"/>
      <c r="AA151" s="51"/>
      <c r="AB151" s="47" t="str">
        <f t="shared" si="43"/>
        <v/>
      </c>
      <c r="AC151" s="14" t="str">
        <f t="shared" si="44"/>
        <v/>
      </c>
      <c r="AD151" s="14" t="str">
        <f t="shared" si="45"/>
        <v/>
      </c>
      <c r="AE151" s="14" t="str">
        <f t="shared" si="46"/>
        <v/>
      </c>
      <c r="AF151" s="14" t="str">
        <f t="shared" si="51"/>
        <v/>
      </c>
      <c r="AG151" s="14" t="str">
        <f t="shared" si="47"/>
        <v/>
      </c>
      <c r="AH151" s="14" t="str">
        <f t="shared" si="48"/>
        <v/>
      </c>
      <c r="AI151" s="14" t="str">
        <f t="shared" si="49"/>
        <v/>
      </c>
      <c r="AJ151" s="14" t="str">
        <f t="shared" si="50"/>
        <v/>
      </c>
      <c r="AK151" s="14" t="str">
        <f t="shared" si="52"/>
        <v/>
      </c>
      <c r="AL151" s="35" t="str">
        <f t="shared" si="40"/>
        <v/>
      </c>
      <c r="AM151" s="35" t="str">
        <f t="shared" si="41"/>
        <v/>
      </c>
      <c r="AN151" s="35" t="str">
        <f t="shared" si="42"/>
        <v/>
      </c>
    </row>
    <row r="152" spans="1:40">
      <c r="C152" s="113">
        <v>140</v>
      </c>
      <c r="I152" s="4">
        <v>140</v>
      </c>
      <c r="J152" s="4"/>
      <c r="K152" s="4"/>
      <c r="L152" s="8"/>
      <c r="M152" s="4"/>
      <c r="N152" s="4"/>
      <c r="O152" s="4"/>
      <c r="P152" s="4"/>
      <c r="Q152" s="6"/>
      <c r="R152" s="6"/>
      <c r="S152" s="6"/>
      <c r="T152" s="37"/>
      <c r="U152" s="40"/>
      <c r="V152" s="31"/>
      <c r="W152" s="31"/>
      <c r="X152" s="41"/>
      <c r="Y152" s="50"/>
      <c r="Z152" s="33"/>
      <c r="AA152" s="51"/>
      <c r="AB152" s="47" t="str">
        <f t="shared" si="43"/>
        <v/>
      </c>
      <c r="AC152" s="14" t="str">
        <f t="shared" si="44"/>
        <v/>
      </c>
      <c r="AD152" s="14" t="str">
        <f t="shared" si="45"/>
        <v/>
      </c>
      <c r="AE152" s="14" t="str">
        <f t="shared" si="46"/>
        <v/>
      </c>
      <c r="AF152" s="14" t="str">
        <f t="shared" si="51"/>
        <v/>
      </c>
      <c r="AG152" s="14" t="str">
        <f t="shared" si="47"/>
        <v/>
      </c>
      <c r="AH152" s="14" t="str">
        <f t="shared" si="48"/>
        <v/>
      </c>
      <c r="AI152" s="14" t="str">
        <f t="shared" si="49"/>
        <v/>
      </c>
      <c r="AJ152" s="14" t="str">
        <f t="shared" si="50"/>
        <v/>
      </c>
      <c r="AK152" s="14" t="str">
        <f t="shared" si="52"/>
        <v/>
      </c>
      <c r="AL152" s="35" t="str">
        <f t="shared" si="40"/>
        <v/>
      </c>
      <c r="AM152" s="35" t="str">
        <f t="shared" si="41"/>
        <v/>
      </c>
      <c r="AN152" s="35" t="str">
        <f t="shared" si="42"/>
        <v/>
      </c>
    </row>
    <row r="153" spans="1:40">
      <c r="C153" s="113">
        <v>141</v>
      </c>
      <c r="I153" s="4">
        <v>141</v>
      </c>
      <c r="J153" s="4"/>
      <c r="K153" s="4"/>
      <c r="L153" s="8"/>
      <c r="M153" s="4"/>
      <c r="N153" s="4"/>
      <c r="O153" s="4"/>
      <c r="P153" s="4"/>
      <c r="Q153" s="6"/>
      <c r="R153" s="6"/>
      <c r="S153" s="6"/>
      <c r="T153" s="37"/>
      <c r="U153" s="40"/>
      <c r="V153" s="31"/>
      <c r="W153" s="31"/>
      <c r="X153" s="41"/>
      <c r="Y153" s="50"/>
      <c r="Z153" s="33"/>
      <c r="AA153" s="51"/>
      <c r="AB153" s="47" t="str">
        <f t="shared" si="43"/>
        <v/>
      </c>
      <c r="AC153" s="14" t="str">
        <f t="shared" si="44"/>
        <v/>
      </c>
      <c r="AD153" s="14" t="str">
        <f t="shared" si="45"/>
        <v/>
      </c>
      <c r="AE153" s="14" t="str">
        <f t="shared" si="46"/>
        <v/>
      </c>
      <c r="AF153" s="14" t="str">
        <f t="shared" si="51"/>
        <v/>
      </c>
      <c r="AG153" s="14" t="str">
        <f t="shared" si="47"/>
        <v/>
      </c>
      <c r="AH153" s="14" t="str">
        <f t="shared" si="48"/>
        <v/>
      </c>
      <c r="AI153" s="14" t="str">
        <f t="shared" si="49"/>
        <v/>
      </c>
      <c r="AJ153" s="14" t="str">
        <f t="shared" si="50"/>
        <v/>
      </c>
      <c r="AK153" s="14" t="str">
        <f t="shared" si="52"/>
        <v/>
      </c>
      <c r="AL153" s="35" t="str">
        <f t="shared" si="40"/>
        <v/>
      </c>
      <c r="AM153" s="35" t="str">
        <f t="shared" si="41"/>
        <v/>
      </c>
      <c r="AN153" s="35" t="str">
        <f t="shared" si="42"/>
        <v/>
      </c>
    </row>
    <row r="154" spans="1:40">
      <c r="C154" s="113">
        <v>142</v>
      </c>
      <c r="I154" s="4">
        <v>142</v>
      </c>
      <c r="J154" s="4"/>
      <c r="K154" s="4"/>
      <c r="L154" s="8"/>
      <c r="M154" s="4"/>
      <c r="N154" s="4"/>
      <c r="O154" s="4"/>
      <c r="P154" s="4"/>
      <c r="Q154" s="6"/>
      <c r="R154" s="6"/>
      <c r="S154" s="6"/>
      <c r="T154" s="37"/>
      <c r="U154" s="40"/>
      <c r="V154" s="31"/>
      <c r="W154" s="31"/>
      <c r="X154" s="41"/>
      <c r="Y154" s="50"/>
      <c r="Z154" s="33"/>
      <c r="AA154" s="51"/>
      <c r="AB154" s="47" t="str">
        <f t="shared" si="43"/>
        <v/>
      </c>
      <c r="AC154" s="14" t="str">
        <f t="shared" si="44"/>
        <v/>
      </c>
      <c r="AD154" s="14" t="str">
        <f t="shared" si="45"/>
        <v/>
      </c>
      <c r="AE154" s="14" t="str">
        <f t="shared" si="46"/>
        <v/>
      </c>
      <c r="AF154" s="14" t="str">
        <f t="shared" si="51"/>
        <v/>
      </c>
      <c r="AG154" s="14" t="str">
        <f t="shared" si="47"/>
        <v/>
      </c>
      <c r="AH154" s="14" t="str">
        <f t="shared" si="48"/>
        <v/>
      </c>
      <c r="AI154" s="14" t="str">
        <f t="shared" si="49"/>
        <v/>
      </c>
      <c r="AJ154" s="14" t="str">
        <f t="shared" si="50"/>
        <v/>
      </c>
      <c r="AK154" s="14" t="str">
        <f t="shared" si="52"/>
        <v/>
      </c>
      <c r="AL154" s="35" t="str">
        <f t="shared" si="40"/>
        <v/>
      </c>
      <c r="AM154" s="35" t="str">
        <f t="shared" si="41"/>
        <v/>
      </c>
      <c r="AN154" s="35" t="str">
        <f t="shared" si="42"/>
        <v/>
      </c>
    </row>
    <row r="155" spans="1:40">
      <c r="C155" s="113">
        <v>143</v>
      </c>
      <c r="I155" s="4">
        <v>143</v>
      </c>
      <c r="J155" s="4"/>
      <c r="K155" s="4"/>
      <c r="L155" s="8"/>
      <c r="M155" s="4"/>
      <c r="N155" s="4"/>
      <c r="O155" s="4"/>
      <c r="P155" s="4"/>
      <c r="Q155" s="6"/>
      <c r="R155" s="6"/>
      <c r="S155" s="6"/>
      <c r="T155" s="37"/>
      <c r="U155" s="40"/>
      <c r="V155" s="31"/>
      <c r="W155" s="31"/>
      <c r="X155" s="41"/>
      <c r="Y155" s="50"/>
      <c r="Z155" s="33"/>
      <c r="AA155" s="51"/>
      <c r="AB155" s="47" t="str">
        <f t="shared" si="43"/>
        <v/>
      </c>
      <c r="AC155" s="14" t="str">
        <f t="shared" si="44"/>
        <v/>
      </c>
      <c r="AD155" s="14" t="str">
        <f t="shared" si="45"/>
        <v/>
      </c>
      <c r="AE155" s="14" t="str">
        <f t="shared" si="46"/>
        <v/>
      </c>
      <c r="AF155" s="14" t="str">
        <f t="shared" si="51"/>
        <v/>
      </c>
      <c r="AG155" s="14" t="str">
        <f t="shared" si="47"/>
        <v/>
      </c>
      <c r="AH155" s="14" t="str">
        <f t="shared" si="48"/>
        <v/>
      </c>
      <c r="AI155" s="14" t="str">
        <f t="shared" si="49"/>
        <v/>
      </c>
      <c r="AJ155" s="14" t="str">
        <f t="shared" si="50"/>
        <v/>
      </c>
      <c r="AK155" s="14" t="str">
        <f t="shared" si="52"/>
        <v/>
      </c>
      <c r="AL155" s="35" t="str">
        <f t="shared" si="40"/>
        <v/>
      </c>
      <c r="AM155" s="35" t="str">
        <f t="shared" si="41"/>
        <v/>
      </c>
      <c r="AN155" s="35" t="str">
        <f t="shared" si="42"/>
        <v/>
      </c>
    </row>
    <row r="156" spans="1:40" s="10" customFormat="1">
      <c r="A156" s="28"/>
      <c r="B156" s="28"/>
      <c r="C156" s="113">
        <v>144</v>
      </c>
      <c r="D156" s="28"/>
      <c r="E156" s="28"/>
      <c r="F156" s="28"/>
      <c r="I156" s="4">
        <v>144</v>
      </c>
      <c r="J156" s="4"/>
      <c r="K156" s="4"/>
      <c r="L156" s="8"/>
      <c r="M156" s="4"/>
      <c r="N156" s="4"/>
      <c r="O156" s="4"/>
      <c r="P156" s="4"/>
      <c r="Q156" s="6"/>
      <c r="R156" s="6"/>
      <c r="S156" s="6"/>
      <c r="T156" s="37"/>
      <c r="U156" s="40"/>
      <c r="V156" s="31"/>
      <c r="W156" s="31"/>
      <c r="X156" s="41"/>
      <c r="Y156" s="50"/>
      <c r="Z156" s="33"/>
      <c r="AA156" s="51"/>
      <c r="AB156" s="47" t="str">
        <f t="shared" si="43"/>
        <v/>
      </c>
      <c r="AC156" s="14" t="str">
        <f t="shared" si="44"/>
        <v/>
      </c>
      <c r="AD156" s="14" t="str">
        <f t="shared" si="45"/>
        <v/>
      </c>
      <c r="AE156" s="14" t="str">
        <f t="shared" si="46"/>
        <v/>
      </c>
      <c r="AF156" s="14"/>
      <c r="AG156" s="14" t="str">
        <f t="shared" si="47"/>
        <v/>
      </c>
      <c r="AH156" s="14" t="str">
        <f t="shared" si="48"/>
        <v/>
      </c>
      <c r="AI156" s="14" t="str">
        <f t="shared" si="49"/>
        <v/>
      </c>
      <c r="AJ156" s="14" t="str">
        <f t="shared" si="50"/>
        <v/>
      </c>
      <c r="AK156" s="14"/>
      <c r="AL156" s="35" t="str">
        <f t="shared" si="40"/>
        <v/>
      </c>
      <c r="AM156" s="35" t="str">
        <f t="shared" si="41"/>
        <v/>
      </c>
      <c r="AN156" s="35" t="str">
        <f t="shared" si="42"/>
        <v/>
      </c>
    </row>
    <row r="157" spans="1:40" s="10" customFormat="1">
      <c r="A157" s="28"/>
      <c r="B157" s="28"/>
      <c r="C157" s="113">
        <v>145</v>
      </c>
      <c r="D157" s="28"/>
      <c r="E157" s="28"/>
      <c r="F157" s="28"/>
      <c r="I157" s="4">
        <v>145</v>
      </c>
      <c r="J157" s="4"/>
      <c r="K157" s="4"/>
      <c r="L157" s="8"/>
      <c r="M157" s="4"/>
      <c r="N157" s="4"/>
      <c r="O157" s="4"/>
      <c r="P157" s="4"/>
      <c r="Q157" s="6"/>
      <c r="R157" s="6"/>
      <c r="S157" s="6"/>
      <c r="T157" s="37"/>
      <c r="U157" s="40"/>
      <c r="V157" s="31"/>
      <c r="W157" s="31"/>
      <c r="X157" s="41"/>
      <c r="Y157" s="50"/>
      <c r="Z157" s="33"/>
      <c r="AA157" s="51"/>
      <c r="AB157" s="47" t="str">
        <f t="shared" si="43"/>
        <v/>
      </c>
      <c r="AC157" s="14" t="str">
        <f t="shared" si="44"/>
        <v/>
      </c>
      <c r="AD157" s="14" t="str">
        <f t="shared" si="45"/>
        <v/>
      </c>
      <c r="AE157" s="14" t="str">
        <f t="shared" si="46"/>
        <v/>
      </c>
      <c r="AF157" s="14"/>
      <c r="AG157" s="14" t="str">
        <f t="shared" si="47"/>
        <v/>
      </c>
      <c r="AH157" s="14" t="str">
        <f t="shared" si="48"/>
        <v/>
      </c>
      <c r="AI157" s="14" t="str">
        <f t="shared" si="49"/>
        <v/>
      </c>
      <c r="AJ157" s="14" t="str">
        <f t="shared" si="50"/>
        <v/>
      </c>
      <c r="AK157" s="14"/>
      <c r="AL157" s="35" t="str">
        <f t="shared" si="40"/>
        <v/>
      </c>
      <c r="AM157" s="35" t="str">
        <f t="shared" si="41"/>
        <v/>
      </c>
      <c r="AN157" s="35" t="str">
        <f t="shared" si="42"/>
        <v/>
      </c>
    </row>
    <row r="158" spans="1:40" s="10" customFormat="1">
      <c r="A158" s="28"/>
      <c r="B158" s="28"/>
      <c r="C158" s="113">
        <v>146</v>
      </c>
      <c r="D158" s="28"/>
      <c r="E158" s="28"/>
      <c r="F158" s="28"/>
      <c r="I158" s="4">
        <v>146</v>
      </c>
      <c r="J158" s="4"/>
      <c r="K158" s="4"/>
      <c r="L158" s="8"/>
      <c r="M158" s="4"/>
      <c r="N158" s="4"/>
      <c r="O158" s="4"/>
      <c r="P158" s="4"/>
      <c r="Q158" s="6"/>
      <c r="R158" s="6"/>
      <c r="S158" s="6"/>
      <c r="T158" s="37"/>
      <c r="U158" s="40"/>
      <c r="V158" s="31"/>
      <c r="W158" s="31"/>
      <c r="X158" s="41"/>
      <c r="Y158" s="50"/>
      <c r="Z158" s="33"/>
      <c r="AA158" s="51"/>
      <c r="AB158" s="47" t="str">
        <f t="shared" si="43"/>
        <v/>
      </c>
      <c r="AC158" s="14" t="str">
        <f t="shared" si="44"/>
        <v/>
      </c>
      <c r="AD158" s="14" t="str">
        <f t="shared" si="45"/>
        <v/>
      </c>
      <c r="AE158" s="14" t="str">
        <f t="shared" si="46"/>
        <v/>
      </c>
      <c r="AF158" s="14"/>
      <c r="AG158" s="14" t="str">
        <f t="shared" si="47"/>
        <v/>
      </c>
      <c r="AH158" s="14" t="str">
        <f t="shared" si="48"/>
        <v/>
      </c>
      <c r="AI158" s="14" t="str">
        <f t="shared" si="49"/>
        <v/>
      </c>
      <c r="AJ158" s="14" t="str">
        <f t="shared" si="50"/>
        <v/>
      </c>
      <c r="AK158" s="14"/>
      <c r="AL158" s="35" t="str">
        <f t="shared" si="40"/>
        <v/>
      </c>
      <c r="AM158" s="35" t="str">
        <f t="shared" si="41"/>
        <v/>
      </c>
      <c r="AN158" s="35" t="str">
        <f t="shared" si="42"/>
        <v/>
      </c>
    </row>
    <row r="159" spans="1:40">
      <c r="C159" s="113">
        <v>147</v>
      </c>
      <c r="I159" s="4">
        <v>147</v>
      </c>
      <c r="J159" s="4"/>
      <c r="K159" s="4"/>
      <c r="L159" s="8"/>
      <c r="M159" s="4"/>
      <c r="N159" s="4"/>
      <c r="O159" s="4"/>
      <c r="P159" s="4"/>
      <c r="Q159" s="6"/>
      <c r="R159" s="6"/>
      <c r="S159" s="6"/>
      <c r="T159" s="37"/>
      <c r="U159" s="40"/>
      <c r="V159" s="31"/>
      <c r="W159" s="31"/>
      <c r="X159" s="41"/>
      <c r="Y159" s="50"/>
      <c r="Z159" s="33"/>
      <c r="AA159" s="51"/>
      <c r="AB159" s="47" t="str">
        <f t="shared" si="43"/>
        <v/>
      </c>
      <c r="AC159" s="14" t="str">
        <f t="shared" si="44"/>
        <v/>
      </c>
      <c r="AD159" s="14" t="str">
        <f t="shared" si="45"/>
        <v/>
      </c>
      <c r="AE159" s="14" t="str">
        <f t="shared" si="46"/>
        <v/>
      </c>
      <c r="AF159" s="14" t="str">
        <f>IF(M159="","",COUNTIF(AB159:AE159,"○"))</f>
        <v/>
      </c>
      <c r="AG159" s="14" t="str">
        <f t="shared" si="47"/>
        <v/>
      </c>
      <c r="AH159" s="14" t="str">
        <f t="shared" si="48"/>
        <v/>
      </c>
      <c r="AI159" s="14" t="str">
        <f t="shared" si="49"/>
        <v/>
      </c>
      <c r="AJ159" s="14" t="str">
        <f t="shared" si="50"/>
        <v/>
      </c>
      <c r="AK159" s="14" t="str">
        <f>IF(Q159="","",COUNTIF(AG159:AJ159,"○"))</f>
        <v/>
      </c>
      <c r="AL159" s="35" t="str">
        <f t="shared" si="40"/>
        <v/>
      </c>
      <c r="AM159" s="35" t="str">
        <f t="shared" si="41"/>
        <v/>
      </c>
      <c r="AN159" s="35" t="str">
        <f t="shared" si="42"/>
        <v/>
      </c>
    </row>
    <row r="160" spans="1:40">
      <c r="C160" s="113">
        <v>148</v>
      </c>
      <c r="I160" s="4">
        <v>148</v>
      </c>
      <c r="J160" s="4"/>
      <c r="K160" s="4"/>
      <c r="L160" s="8"/>
      <c r="M160" s="4"/>
      <c r="N160" s="4"/>
      <c r="O160" s="4"/>
      <c r="P160" s="4"/>
      <c r="Q160" s="6"/>
      <c r="R160" s="6"/>
      <c r="S160" s="6"/>
      <c r="T160" s="37"/>
      <c r="U160" s="40"/>
      <c r="V160" s="31"/>
      <c r="W160" s="31"/>
      <c r="X160" s="41"/>
      <c r="Y160" s="50"/>
      <c r="Z160" s="33"/>
      <c r="AA160" s="51"/>
      <c r="AB160" s="47" t="str">
        <f t="shared" si="43"/>
        <v/>
      </c>
      <c r="AC160" s="14" t="str">
        <f t="shared" si="44"/>
        <v/>
      </c>
      <c r="AD160" s="14" t="str">
        <f t="shared" si="45"/>
        <v/>
      </c>
      <c r="AE160" s="14" t="str">
        <f t="shared" si="46"/>
        <v/>
      </c>
      <c r="AF160" s="14" t="str">
        <f>IF(M160="","",COUNTIF(AB160:AE160,"○"))</f>
        <v/>
      </c>
      <c r="AG160" s="14" t="str">
        <f t="shared" si="47"/>
        <v/>
      </c>
      <c r="AH160" s="14" t="str">
        <f t="shared" si="48"/>
        <v/>
      </c>
      <c r="AI160" s="14" t="str">
        <f t="shared" si="49"/>
        <v/>
      </c>
      <c r="AJ160" s="14" t="str">
        <f t="shared" si="50"/>
        <v/>
      </c>
      <c r="AK160" s="14" t="str">
        <f>IF(Q160="","",COUNTIF(AG160:AJ160,"○"))</f>
        <v/>
      </c>
      <c r="AL160" s="35" t="str">
        <f t="shared" si="40"/>
        <v/>
      </c>
      <c r="AM160" s="35" t="str">
        <f t="shared" si="41"/>
        <v/>
      </c>
      <c r="AN160" s="35" t="str">
        <f t="shared" si="42"/>
        <v/>
      </c>
    </row>
    <row r="161" spans="3:40">
      <c r="C161" s="113">
        <v>149</v>
      </c>
      <c r="I161" s="4">
        <v>149</v>
      </c>
      <c r="J161" s="4"/>
      <c r="K161" s="4"/>
      <c r="L161" s="8"/>
      <c r="M161" s="4"/>
      <c r="N161" s="4"/>
      <c r="O161" s="4"/>
      <c r="P161" s="4"/>
      <c r="Q161" s="6"/>
      <c r="R161" s="6"/>
      <c r="S161" s="6"/>
      <c r="T161" s="37"/>
      <c r="U161" s="40"/>
      <c r="V161" s="31"/>
      <c r="W161" s="31"/>
      <c r="X161" s="41"/>
      <c r="Y161" s="50"/>
      <c r="Z161" s="33"/>
      <c r="AA161" s="51"/>
      <c r="AB161" s="47" t="str">
        <f t="shared" si="43"/>
        <v/>
      </c>
      <c r="AC161" s="14" t="str">
        <f t="shared" si="44"/>
        <v/>
      </c>
      <c r="AD161" s="14" t="str">
        <f t="shared" si="45"/>
        <v/>
      </c>
      <c r="AE161" s="14" t="str">
        <f t="shared" si="46"/>
        <v/>
      </c>
      <c r="AF161" s="14" t="str">
        <f>IF(M161="","",COUNTIF(AB161:AE161,"○"))</f>
        <v/>
      </c>
      <c r="AG161" s="14" t="str">
        <f t="shared" si="47"/>
        <v/>
      </c>
      <c r="AH161" s="14" t="str">
        <f t="shared" si="48"/>
        <v/>
      </c>
      <c r="AI161" s="14" t="str">
        <f t="shared" si="49"/>
        <v/>
      </c>
      <c r="AJ161" s="14" t="str">
        <f t="shared" si="50"/>
        <v/>
      </c>
      <c r="AK161" s="14" t="str">
        <f>IF(Q161="","",COUNTIF(AG161:AJ161,"○"))</f>
        <v/>
      </c>
      <c r="AL161" s="35" t="str">
        <f t="shared" si="40"/>
        <v/>
      </c>
      <c r="AM161" s="35" t="str">
        <f t="shared" si="41"/>
        <v/>
      </c>
      <c r="AN161" s="35" t="str">
        <f t="shared" si="42"/>
        <v/>
      </c>
    </row>
    <row r="162" spans="3:40">
      <c r="C162" s="113">
        <v>150</v>
      </c>
      <c r="I162" s="4">
        <v>150</v>
      </c>
      <c r="J162" s="4"/>
      <c r="K162" s="4"/>
      <c r="L162" s="8"/>
      <c r="M162" s="4"/>
      <c r="N162" s="4"/>
      <c r="O162" s="4"/>
      <c r="P162" s="4"/>
      <c r="Q162" s="6"/>
      <c r="R162" s="6"/>
      <c r="S162" s="6"/>
      <c r="T162" s="37"/>
      <c r="U162" s="42"/>
      <c r="V162" s="43"/>
      <c r="W162" s="43"/>
      <c r="X162" s="44"/>
      <c r="Y162" s="52"/>
      <c r="Z162" s="53"/>
      <c r="AA162" s="54"/>
      <c r="AB162" s="47" t="str">
        <f t="shared" si="43"/>
        <v/>
      </c>
      <c r="AC162" s="14" t="str">
        <f t="shared" si="44"/>
        <v/>
      </c>
      <c r="AD162" s="14" t="str">
        <f t="shared" si="45"/>
        <v/>
      </c>
      <c r="AE162" s="14" t="str">
        <f t="shared" si="46"/>
        <v/>
      </c>
      <c r="AF162" s="14" t="str">
        <f>IF(M162="","",COUNTIF(AB162:AE162,"○"))</f>
        <v/>
      </c>
      <c r="AG162" s="14" t="str">
        <f t="shared" si="47"/>
        <v/>
      </c>
      <c r="AH162" s="14" t="str">
        <f t="shared" si="48"/>
        <v/>
      </c>
      <c r="AI162" s="14" t="str">
        <f t="shared" si="49"/>
        <v/>
      </c>
      <c r="AJ162" s="14" t="str">
        <f t="shared" si="50"/>
        <v/>
      </c>
      <c r="AK162" s="14" t="str">
        <f>IF(Q162="","",COUNTIF(AG162:AJ162,"○"))</f>
        <v/>
      </c>
      <c r="AL162" s="35" t="str">
        <f t="shared" si="40"/>
        <v/>
      </c>
      <c r="AM162" s="35" t="str">
        <f t="shared" si="41"/>
        <v/>
      </c>
      <c r="AN162" s="35" t="str">
        <f t="shared" si="42"/>
        <v/>
      </c>
    </row>
  </sheetData>
  <sheetProtection algorithmName="SHA-512" hashValue="Aeo+yT6UsOEJ+9bD8YqbSvXFofcFMc2q4PiE/H9Tp0SAfrvKeOUlH9qFl94D6rh1ClUwbblnM0YgiPqK71uLeg==" saltValue="TSupl6GCN45U2q3/slYgzg==" spinCount="100000" sheet="1" objects="1" scenarios="1"/>
  <mergeCells count="5">
    <mergeCell ref="M11:P11"/>
    <mergeCell ref="Q11:T11"/>
    <mergeCell ref="U11:X11"/>
    <mergeCell ref="Y11:AA11"/>
    <mergeCell ref="AL11:AN11"/>
  </mergeCells>
  <phoneticPr fontId="2"/>
  <dataValidations count="3">
    <dataValidation type="list" allowBlank="1" showInputMessage="1" showErrorMessage="1" sqref="L13:L162" xr:uid="{00000000-0002-0000-0100-000000000000}">
      <formula1>$L$3:$L$6</formula1>
    </dataValidation>
    <dataValidation type="list" allowBlank="1" showInputMessage="1" showErrorMessage="1" sqref="M13:P162" xr:uid="{00000000-0002-0000-0100-000001000000}">
      <formula1>"ア,イ,ウ,エ"</formula1>
    </dataValidation>
    <dataValidation type="list" allowBlank="1" showInputMessage="1" showErrorMessage="1" sqref="Q13:T162" xr:uid="{00000000-0002-0000-0100-000002000000}">
      <formula1>"A,B,C,D"</formula1>
    </dataValidation>
  </dataValidations>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AM184"/>
  <sheetViews>
    <sheetView zoomScaleNormal="100" workbookViewId="0">
      <selection activeCell="P4" sqref="P4"/>
    </sheetView>
  </sheetViews>
  <sheetFormatPr defaultRowHeight="18.75"/>
  <cols>
    <col min="1" max="2" width="5.625" customWidth="1"/>
    <col min="16" max="16" width="4.125" customWidth="1"/>
    <col min="17" max="17" width="20.75" customWidth="1"/>
    <col min="18" max="18" width="4.625" customWidth="1"/>
    <col min="19" max="19" width="6" customWidth="1"/>
    <col min="20" max="20" width="2.375" customWidth="1"/>
    <col min="21" max="21" width="4.375" customWidth="1"/>
    <col min="22" max="22" width="31.625" customWidth="1"/>
    <col min="23" max="23" width="6.375" customWidth="1"/>
    <col min="24" max="24" width="6.5" customWidth="1"/>
    <col min="25" max="25" width="1.625" customWidth="1"/>
    <col min="26" max="26" width="4.875" customWidth="1"/>
    <col min="27" max="27" width="29.875" customWidth="1"/>
    <col min="28" max="29" width="6" customWidth="1"/>
    <col min="31" max="59" width="3.75" customWidth="1"/>
  </cols>
  <sheetData>
    <row r="1" spans="2:39" s="10" customFormat="1"/>
    <row r="2" spans="2:39" s="10" customFormat="1"/>
    <row r="3" spans="2:39" s="56" customFormat="1"/>
    <row r="5" spans="2:39">
      <c r="Q5" s="110" t="s">
        <v>114</v>
      </c>
      <c r="AF5" s="162" t="s">
        <v>115</v>
      </c>
      <c r="AG5" s="162"/>
      <c r="AH5" s="162"/>
      <c r="AI5" s="162"/>
      <c r="AJ5" s="162" t="s">
        <v>116</v>
      </c>
      <c r="AK5" s="162"/>
      <c r="AL5" s="162"/>
      <c r="AM5" s="162"/>
    </row>
    <row r="6" spans="2:39">
      <c r="B6" s="3"/>
      <c r="C6" s="21"/>
      <c r="D6" s="21"/>
      <c r="E6" s="21"/>
      <c r="F6" s="21"/>
      <c r="G6" s="21"/>
      <c r="H6" s="21"/>
      <c r="I6" s="21"/>
      <c r="J6" s="21"/>
      <c r="K6" s="21"/>
      <c r="L6" s="21"/>
      <c r="M6" s="21"/>
      <c r="N6" s="21"/>
      <c r="O6" s="21"/>
      <c r="P6" s="91"/>
      <c r="Q6" s="92" t="str">
        <f>"調査人員 "&amp;集計入力!P2&amp;"人"</f>
        <v>調査人員 31人</v>
      </c>
      <c r="R6" s="93"/>
      <c r="S6" s="92" t="s">
        <v>65</v>
      </c>
      <c r="T6" s="61"/>
      <c r="U6" s="94"/>
      <c r="V6" s="95" t="s">
        <v>79</v>
      </c>
      <c r="W6" s="96" t="s">
        <v>73</v>
      </c>
      <c r="X6" s="97" t="s">
        <v>64</v>
      </c>
      <c r="Y6" s="61"/>
      <c r="Z6" s="61"/>
      <c r="AA6" s="98" t="s">
        <v>80</v>
      </c>
      <c r="AB6" s="99" t="s">
        <v>73</v>
      </c>
      <c r="AC6" s="100" t="s">
        <v>64</v>
      </c>
      <c r="AE6">
        <v>1</v>
      </c>
      <c r="AF6" s="111">
        <f>IF(集計入力!AB13="","",IF(集計入力!AB13="○",2,-2))</f>
        <v>2</v>
      </c>
      <c r="AG6" s="111">
        <f>IF(集計入力!AC13="","",IF(集計入力!AC13="○",2,-2))</f>
        <v>2</v>
      </c>
      <c r="AH6" s="111">
        <f>IF(集計入力!AD13="","",IF(集計入力!AD13="○",2,-2))</f>
        <v>2</v>
      </c>
      <c r="AI6" s="111">
        <f>IF(集計入力!AE13="","",IF(集計入力!AE13="○",2,-2))</f>
        <v>2</v>
      </c>
      <c r="AJ6" s="111">
        <f>IF(集計入力!AG13="","",IF(集計入力!AG13="○",2,-2))</f>
        <v>2</v>
      </c>
      <c r="AK6" s="111">
        <f>IF(集計入力!AH13="","",IF(集計入力!AH13="○",2,-2))</f>
        <v>2</v>
      </c>
      <c r="AL6" s="111">
        <f>IF(集計入力!AI13="","",IF(集計入力!AI13="○",2,-2))</f>
        <v>2</v>
      </c>
      <c r="AM6" s="111">
        <f>IF(集計入力!AJ13="","",IF(集計入力!AJ13="○",2,-2))</f>
        <v>2</v>
      </c>
    </row>
    <row r="7" spans="2:39">
      <c r="C7" s="21"/>
      <c r="D7" s="116"/>
      <c r="E7" s="116"/>
      <c r="F7" s="116"/>
      <c r="G7" s="116"/>
      <c r="H7" s="116"/>
      <c r="I7" s="116"/>
      <c r="J7" s="116"/>
      <c r="K7" s="116"/>
      <c r="L7" s="116"/>
      <c r="M7" s="116"/>
      <c r="N7" s="116"/>
      <c r="O7" s="21"/>
      <c r="P7" s="101" t="s">
        <v>16</v>
      </c>
      <c r="Q7" s="102" t="s">
        <v>3</v>
      </c>
      <c r="R7" s="115">
        <f>集計入力!P3</f>
        <v>11</v>
      </c>
      <c r="S7" s="103">
        <f>集計入力!Q3</f>
        <v>0.35483870967741937</v>
      </c>
      <c r="T7" s="65"/>
      <c r="U7" s="82" t="s">
        <v>66</v>
      </c>
      <c r="V7" s="83" t="s">
        <v>89</v>
      </c>
      <c r="W7" s="84">
        <f>集計入力!AB12</f>
        <v>30</v>
      </c>
      <c r="X7" s="124">
        <f>集計入力!AB11</f>
        <v>0.967741935483871</v>
      </c>
      <c r="Y7" s="81"/>
      <c r="Z7" s="80" t="s">
        <v>66</v>
      </c>
      <c r="AA7" s="78" t="s">
        <v>88</v>
      </c>
      <c r="AB7" s="79">
        <f>集計入力!AG12</f>
        <v>27</v>
      </c>
      <c r="AC7" s="104">
        <f>集計入力!AG11</f>
        <v>0.87096774193548387</v>
      </c>
      <c r="AE7">
        <v>2</v>
      </c>
      <c r="AF7" s="111">
        <f>IF(集計入力!AB14="","",IF(集計入力!AB14="○",2,-2))</f>
        <v>2</v>
      </c>
      <c r="AG7" s="111">
        <f>IF(集計入力!AC14="","",IF(集計入力!AC14="○",2,-2))</f>
        <v>2</v>
      </c>
      <c r="AH7" s="111">
        <f>IF(集計入力!AD14="","",IF(集計入力!AD14="○",2,-2))</f>
        <v>2</v>
      </c>
      <c r="AI7" s="111">
        <f>IF(集計入力!AE14="","",IF(集計入力!AE14="○",2,-2))</f>
        <v>2</v>
      </c>
      <c r="AJ7" s="111">
        <f>IF(集計入力!AG14="","",IF(集計入力!AG14="○",2,-2))</f>
        <v>-2</v>
      </c>
      <c r="AK7" s="111">
        <f>IF(集計入力!AH14="","",IF(集計入力!AH14="○",2,-2))</f>
        <v>-2</v>
      </c>
      <c r="AL7" s="111">
        <f>IF(集計入力!AI14="","",IF(集計入力!AI14="○",2,-2))</f>
        <v>2</v>
      </c>
      <c r="AM7" s="111">
        <f>IF(集計入力!AJ14="","",IF(集計入力!AJ14="○",2,-2))</f>
        <v>-2</v>
      </c>
    </row>
    <row r="8" spans="2:39">
      <c r="C8" s="21"/>
      <c r="D8" s="116"/>
      <c r="E8" s="116"/>
      <c r="F8" s="116"/>
      <c r="G8" s="116"/>
      <c r="H8" s="116"/>
      <c r="I8" s="116"/>
      <c r="J8" s="116"/>
      <c r="K8" s="116"/>
      <c r="L8" s="116"/>
      <c r="M8" s="116"/>
      <c r="N8" s="116"/>
      <c r="O8" s="21"/>
      <c r="P8" s="101" t="s">
        <v>18</v>
      </c>
      <c r="Q8" s="102" t="s">
        <v>4</v>
      </c>
      <c r="R8" s="115">
        <f>集計入力!P4</f>
        <v>13</v>
      </c>
      <c r="S8" s="103">
        <f>集計入力!Q4</f>
        <v>0.41935483870967744</v>
      </c>
      <c r="T8" s="65"/>
      <c r="U8" s="85" t="s">
        <v>67</v>
      </c>
      <c r="V8" s="86" t="s">
        <v>68</v>
      </c>
      <c r="W8" s="87">
        <f>集計入力!AC12</f>
        <v>21</v>
      </c>
      <c r="X8" s="125">
        <f>集計入力!AC11</f>
        <v>0.67741935483870963</v>
      </c>
      <c r="Y8" s="81"/>
      <c r="Z8" s="80" t="s">
        <v>67</v>
      </c>
      <c r="AA8" s="78" t="s">
        <v>81</v>
      </c>
      <c r="AB8" s="79">
        <f>集計入力!AH12</f>
        <v>12</v>
      </c>
      <c r="AC8" s="104">
        <f>集計入力!AH11</f>
        <v>0.38709677419354838</v>
      </c>
      <c r="AE8" s="29">
        <v>3</v>
      </c>
      <c r="AF8" s="111">
        <f>IF(集計入力!AB15="","",IF(集計入力!AB15="○",2,-2))</f>
        <v>2</v>
      </c>
      <c r="AG8" s="111">
        <f>IF(集計入力!AC15="","",IF(集計入力!AC15="○",2,-2))</f>
        <v>-2</v>
      </c>
      <c r="AH8" s="111">
        <f>IF(集計入力!AD15="","",IF(集計入力!AD15="○",2,-2))</f>
        <v>-2</v>
      </c>
      <c r="AI8" s="111">
        <f>IF(集計入力!AE15="","",IF(集計入力!AE15="○",2,-2))</f>
        <v>2</v>
      </c>
      <c r="AJ8" s="111">
        <f>IF(集計入力!AG15="","",IF(集計入力!AG15="○",2,-2))</f>
        <v>2</v>
      </c>
      <c r="AK8" s="111">
        <f>IF(集計入力!AH15="","",IF(集計入力!AH15="○",2,-2))</f>
        <v>-2</v>
      </c>
      <c r="AL8" s="111">
        <f>IF(集計入力!AI15="","",IF(集計入力!AI15="○",2,-2))</f>
        <v>-2</v>
      </c>
      <c r="AM8" s="111">
        <f>IF(集計入力!AJ15="","",IF(集計入力!AJ15="○",2,-2))</f>
        <v>-2</v>
      </c>
    </row>
    <row r="9" spans="2:39">
      <c r="C9" s="21"/>
      <c r="D9" s="116"/>
      <c r="E9" s="116"/>
      <c r="F9" s="116"/>
      <c r="G9" s="116"/>
      <c r="H9" s="116"/>
      <c r="I9" s="116"/>
      <c r="J9" s="116"/>
      <c r="K9" s="116"/>
      <c r="L9" s="116"/>
      <c r="M9" s="116"/>
      <c r="N9" s="116"/>
      <c r="O9" s="21"/>
      <c r="P9" s="101" t="s">
        <v>19</v>
      </c>
      <c r="Q9" s="102" t="s">
        <v>5</v>
      </c>
      <c r="R9" s="115">
        <f>集計入力!P5</f>
        <v>4</v>
      </c>
      <c r="S9" s="103">
        <f>集計入力!Q5</f>
        <v>0.12903225806451613</v>
      </c>
      <c r="T9" s="65"/>
      <c r="U9" s="88" t="s">
        <v>71</v>
      </c>
      <c r="V9" s="89" t="s">
        <v>69</v>
      </c>
      <c r="W9" s="90">
        <f>集計入力!AD12</f>
        <v>21</v>
      </c>
      <c r="X9" s="126">
        <f>集計入力!AD11</f>
        <v>0.67741935483870963</v>
      </c>
      <c r="Y9" s="81"/>
      <c r="Z9" s="171" t="s">
        <v>71</v>
      </c>
      <c r="AA9" s="73" t="s">
        <v>82</v>
      </c>
      <c r="AB9" s="174">
        <f>集計入力!AI12</f>
        <v>21</v>
      </c>
      <c r="AC9" s="177">
        <f>集計入力!AI11</f>
        <v>0.67741935483870963</v>
      </c>
      <c r="AE9" s="29">
        <v>4</v>
      </c>
      <c r="AF9" s="111">
        <f>IF(集計入力!AB16="","",IF(集計入力!AB16="○",2,-2))</f>
        <v>2</v>
      </c>
      <c r="AG9" s="111">
        <f>IF(集計入力!AC16="","",IF(集計入力!AC16="○",2,-2))</f>
        <v>-2</v>
      </c>
      <c r="AH9" s="111">
        <f>IF(集計入力!AD16="","",IF(集計入力!AD16="○",2,-2))</f>
        <v>-2</v>
      </c>
      <c r="AI9" s="111">
        <f>IF(集計入力!AE16="","",IF(集計入力!AE16="○",2,-2))</f>
        <v>-2</v>
      </c>
      <c r="AJ9" s="111">
        <f>IF(集計入力!AG16="","",IF(集計入力!AG16="○",2,-2))</f>
        <v>2</v>
      </c>
      <c r="AK9" s="111">
        <f>IF(集計入力!AH16="","",IF(集計入力!AH16="○",2,-2))</f>
        <v>-2</v>
      </c>
      <c r="AL9" s="111">
        <f>IF(集計入力!AI16="","",IF(集計入力!AI16="○",2,-2))</f>
        <v>-2</v>
      </c>
      <c r="AM9" s="111">
        <f>IF(集計入力!AJ16="","",IF(集計入力!AJ16="○",2,-2))</f>
        <v>2</v>
      </c>
    </row>
    <row r="10" spans="2:39" ht="18.75" customHeight="1">
      <c r="C10" s="21"/>
      <c r="D10" s="116"/>
      <c r="E10" s="116"/>
      <c r="F10" s="116"/>
      <c r="G10" s="116"/>
      <c r="H10" s="116"/>
      <c r="I10" s="116"/>
      <c r="J10" s="116"/>
      <c r="K10" s="116"/>
      <c r="L10" s="116"/>
      <c r="M10" s="116"/>
      <c r="N10" s="116"/>
      <c r="O10" s="21"/>
      <c r="P10" s="101" t="s">
        <v>20</v>
      </c>
      <c r="Q10" s="102" t="s">
        <v>6</v>
      </c>
      <c r="R10" s="115">
        <f>集計入力!P6</f>
        <v>3</v>
      </c>
      <c r="S10" s="103">
        <f>集計入力!Q6</f>
        <v>9.6774193548387094E-2</v>
      </c>
      <c r="T10" s="65"/>
      <c r="U10" s="183" t="s">
        <v>72</v>
      </c>
      <c r="V10" s="166" t="s">
        <v>70</v>
      </c>
      <c r="W10" s="185">
        <f>集計入力!AE12</f>
        <v>23</v>
      </c>
      <c r="X10" s="187">
        <f>集計入力!AE11</f>
        <v>0.74193548387096775</v>
      </c>
      <c r="Y10" s="65"/>
      <c r="Z10" s="172"/>
      <c r="AA10" s="74" t="s">
        <v>83</v>
      </c>
      <c r="AB10" s="175"/>
      <c r="AC10" s="178"/>
      <c r="AE10" s="29">
        <v>5</v>
      </c>
      <c r="AF10" s="111">
        <f>IF(集計入力!AB17="","",IF(集計入力!AB17="○",2,-2))</f>
        <v>2</v>
      </c>
      <c r="AG10" s="111">
        <f>IF(集計入力!AC17="","",IF(集計入力!AC17="○",2,-2))</f>
        <v>-2</v>
      </c>
      <c r="AH10" s="111">
        <f>IF(集計入力!AD17="","",IF(集計入力!AD17="○",2,-2))</f>
        <v>-2</v>
      </c>
      <c r="AI10" s="111">
        <f>IF(集計入力!AE17="","",IF(集計入力!AE17="○",2,-2))</f>
        <v>2</v>
      </c>
      <c r="AJ10" s="111">
        <f>IF(集計入力!AG17="","",IF(集計入力!AG17="○",2,-2))</f>
        <v>-2</v>
      </c>
      <c r="AK10" s="111">
        <f>IF(集計入力!AH17="","",IF(集計入力!AH17="○",2,-2))</f>
        <v>-2</v>
      </c>
      <c r="AL10" s="111">
        <f>IF(集計入力!AI17="","",IF(集計入力!AI17="○",2,-2))</f>
        <v>-2</v>
      </c>
      <c r="AM10" s="111">
        <f>IF(集計入力!AJ17="","",IF(集計入力!AJ17="○",2,-2))</f>
        <v>2</v>
      </c>
    </row>
    <row r="11" spans="2:39">
      <c r="C11" s="21"/>
      <c r="D11" s="116"/>
      <c r="E11" s="116"/>
      <c r="F11" s="116"/>
      <c r="G11" s="116"/>
      <c r="H11" s="116"/>
      <c r="I11" s="116"/>
      <c r="J11" s="116"/>
      <c r="K11" s="116"/>
      <c r="L11" s="116"/>
      <c r="M11" s="116"/>
      <c r="N11" s="116"/>
      <c r="O11" s="21"/>
      <c r="P11" s="63"/>
      <c r="Q11" s="65"/>
      <c r="R11" s="65"/>
      <c r="S11" s="65"/>
      <c r="T11" s="65"/>
      <c r="U11" s="184"/>
      <c r="V11" s="167"/>
      <c r="W11" s="186"/>
      <c r="X11" s="188"/>
      <c r="Y11" s="65"/>
      <c r="Z11" s="173"/>
      <c r="AA11" s="75" t="s">
        <v>84</v>
      </c>
      <c r="AB11" s="176"/>
      <c r="AC11" s="179"/>
      <c r="AE11" s="29">
        <v>6</v>
      </c>
      <c r="AF11" s="111">
        <f>IF(集計入力!AB18="","",IF(集計入力!AB18="○",2,-2))</f>
        <v>2</v>
      </c>
      <c r="AG11" s="111">
        <f>IF(集計入力!AC18="","",IF(集計入力!AC18="○",2,-2))</f>
        <v>2</v>
      </c>
      <c r="AH11" s="111">
        <f>IF(集計入力!AD18="","",IF(集計入力!AD18="○",2,-2))</f>
        <v>2</v>
      </c>
      <c r="AI11" s="111">
        <f>IF(集計入力!AE18="","",IF(集計入力!AE18="○",2,-2))</f>
        <v>2</v>
      </c>
      <c r="AJ11" s="111">
        <f>IF(集計入力!AG18="","",IF(集計入力!AG18="○",2,-2))</f>
        <v>2</v>
      </c>
      <c r="AK11" s="111">
        <f>IF(集計入力!AH18="","",IF(集計入力!AH18="○",2,-2))</f>
        <v>2</v>
      </c>
      <c r="AL11" s="111">
        <f>IF(集計入力!AI18="","",IF(集計入力!AI18="○",2,-2))</f>
        <v>2</v>
      </c>
      <c r="AM11" s="111">
        <f>IF(集計入力!AJ18="","",IF(集計入力!AJ18="○",2,-2))</f>
        <v>2</v>
      </c>
    </row>
    <row r="12" spans="2:39">
      <c r="C12" s="21"/>
      <c r="D12" s="116"/>
      <c r="E12" s="116"/>
      <c r="F12" s="116"/>
      <c r="G12" s="116"/>
      <c r="H12" s="116"/>
      <c r="I12" s="116"/>
      <c r="J12" s="116"/>
      <c r="K12" s="116"/>
      <c r="L12" s="116"/>
      <c r="M12" s="116"/>
      <c r="N12" s="116"/>
      <c r="O12" s="21"/>
      <c r="P12" s="63"/>
      <c r="Q12" s="65"/>
      <c r="R12" s="65"/>
      <c r="S12" s="65"/>
      <c r="T12" s="65"/>
      <c r="U12" s="105"/>
      <c r="V12" s="65"/>
      <c r="W12" s="65"/>
      <c r="X12" s="65"/>
      <c r="Y12" s="65"/>
      <c r="Z12" s="168" t="s">
        <v>72</v>
      </c>
      <c r="AA12" s="76" t="s">
        <v>85</v>
      </c>
      <c r="AB12" s="180">
        <f>集計入力!AJ12</f>
        <v>15</v>
      </c>
      <c r="AC12" s="163">
        <f>集計入力!AJ11</f>
        <v>0.4838709677419355</v>
      </c>
      <c r="AE12" s="29">
        <v>7</v>
      </c>
      <c r="AF12" s="111">
        <f>IF(集計入力!AB19="","",IF(集計入力!AB19="○",2,-2))</f>
        <v>2</v>
      </c>
      <c r="AG12" s="111">
        <f>IF(集計入力!AC19="","",IF(集計入力!AC19="○",2,-2))</f>
        <v>2</v>
      </c>
      <c r="AH12" s="111">
        <f>IF(集計入力!AD19="","",IF(集計入力!AD19="○",2,-2))</f>
        <v>2</v>
      </c>
      <c r="AI12" s="111">
        <f>IF(集計入力!AE19="","",IF(集計入力!AE19="○",2,-2))</f>
        <v>2</v>
      </c>
      <c r="AJ12" s="111">
        <f>IF(集計入力!AG19="","",IF(集計入力!AG19="○",2,-2))</f>
        <v>2</v>
      </c>
      <c r="AK12" s="111">
        <f>IF(集計入力!AH19="","",IF(集計入力!AH19="○",2,-2))</f>
        <v>-2</v>
      </c>
      <c r="AL12" s="111">
        <f>IF(集計入力!AI19="","",IF(集計入力!AI19="○",2,-2))</f>
        <v>2</v>
      </c>
      <c r="AM12" s="111">
        <f>IF(集計入力!AJ19="","",IF(集計入力!AJ19="○",2,-2))</f>
        <v>-2</v>
      </c>
    </row>
    <row r="13" spans="2:39">
      <c r="C13" s="21"/>
      <c r="D13" s="116"/>
      <c r="E13" s="116"/>
      <c r="F13" s="116"/>
      <c r="G13" s="116"/>
      <c r="H13" s="116"/>
      <c r="I13" s="116"/>
      <c r="J13" s="116"/>
      <c r="K13" s="116"/>
      <c r="L13" s="116"/>
      <c r="M13" s="116"/>
      <c r="N13" s="116"/>
      <c r="O13" s="21"/>
      <c r="P13" s="106"/>
      <c r="Q13" s="65"/>
      <c r="R13" s="65"/>
      <c r="S13" s="65"/>
      <c r="T13" s="65"/>
      <c r="U13" s="105"/>
      <c r="V13" s="65"/>
      <c r="W13" s="65"/>
      <c r="X13" s="65"/>
      <c r="Y13" s="65"/>
      <c r="Z13" s="169"/>
      <c r="AA13" s="77" t="s">
        <v>86</v>
      </c>
      <c r="AB13" s="181"/>
      <c r="AC13" s="164"/>
      <c r="AE13" s="29">
        <v>8</v>
      </c>
      <c r="AF13" s="111">
        <f>IF(集計入力!AB20="","",IF(集計入力!AB20="○",2,-2))</f>
        <v>2</v>
      </c>
      <c r="AG13" s="111">
        <f>IF(集計入力!AC20="","",IF(集計入力!AC20="○",2,-2))</f>
        <v>2</v>
      </c>
      <c r="AH13" s="111">
        <f>IF(集計入力!AD20="","",IF(集計入力!AD20="○",2,-2))</f>
        <v>2</v>
      </c>
      <c r="AI13" s="111">
        <f>IF(集計入力!AE20="","",IF(集計入力!AE20="○",2,-2))</f>
        <v>2</v>
      </c>
      <c r="AJ13" s="111">
        <f>IF(集計入力!AG20="","",IF(集計入力!AG20="○",2,-2))</f>
        <v>2</v>
      </c>
      <c r="AK13" s="111">
        <f>IF(集計入力!AH20="","",IF(集計入力!AH20="○",2,-2))</f>
        <v>2</v>
      </c>
      <c r="AL13" s="111">
        <f>IF(集計入力!AI20="","",IF(集計入力!AI20="○",2,-2))</f>
        <v>2</v>
      </c>
      <c r="AM13" s="111">
        <f>IF(集計入力!AJ20="","",IF(集計入力!AJ20="○",2,-2))</f>
        <v>2</v>
      </c>
    </row>
    <row r="14" spans="2:39">
      <c r="C14" s="21"/>
      <c r="D14" s="116"/>
      <c r="E14" s="117"/>
      <c r="F14" s="116"/>
      <c r="G14" s="116"/>
      <c r="H14" s="116"/>
      <c r="I14" s="116"/>
      <c r="J14" s="116"/>
      <c r="K14" s="116"/>
      <c r="L14" s="116"/>
      <c r="M14" s="116"/>
      <c r="N14" s="116"/>
      <c r="O14" s="21"/>
      <c r="P14" s="107"/>
      <c r="Q14" s="70"/>
      <c r="R14" s="70"/>
      <c r="S14" s="70"/>
      <c r="T14" s="70"/>
      <c r="U14" s="108"/>
      <c r="V14" s="70"/>
      <c r="W14" s="70"/>
      <c r="X14" s="70"/>
      <c r="Y14" s="70"/>
      <c r="Z14" s="170"/>
      <c r="AA14" s="109" t="s">
        <v>87</v>
      </c>
      <c r="AB14" s="182"/>
      <c r="AC14" s="165"/>
      <c r="AE14" s="29">
        <v>9</v>
      </c>
      <c r="AF14" s="111">
        <f>IF(集計入力!AB21="","",IF(集計入力!AB21="○",2,-2))</f>
        <v>2</v>
      </c>
      <c r="AG14" s="111">
        <f>IF(集計入力!AC21="","",IF(集計入力!AC21="○",2,-2))</f>
        <v>2</v>
      </c>
      <c r="AH14" s="111">
        <f>IF(集計入力!AD21="","",IF(集計入力!AD21="○",2,-2))</f>
        <v>2</v>
      </c>
      <c r="AI14" s="111">
        <f>IF(集計入力!AE21="","",IF(集計入力!AE21="○",2,-2))</f>
        <v>2</v>
      </c>
      <c r="AJ14" s="111">
        <f>IF(集計入力!AG21="","",IF(集計入力!AG21="○",2,-2))</f>
        <v>2</v>
      </c>
      <c r="AK14" s="111">
        <f>IF(集計入力!AH21="","",IF(集計入力!AH21="○",2,-2))</f>
        <v>-2</v>
      </c>
      <c r="AL14" s="111">
        <f>IF(集計入力!AI21="","",IF(集計入力!AI21="○",2,-2))</f>
        <v>2</v>
      </c>
      <c r="AM14" s="111">
        <f>IF(集計入力!AJ21="","",IF(集計入力!AJ21="○",2,-2))</f>
        <v>-2</v>
      </c>
    </row>
    <row r="15" spans="2:39">
      <c r="C15" s="21"/>
      <c r="D15" s="116"/>
      <c r="E15" s="116"/>
      <c r="F15" s="116"/>
      <c r="G15" s="116"/>
      <c r="H15" s="116"/>
      <c r="I15" s="116"/>
      <c r="J15" s="116"/>
      <c r="K15" s="116"/>
      <c r="L15" s="116"/>
      <c r="M15" s="116"/>
      <c r="N15" s="116"/>
      <c r="O15" s="21"/>
      <c r="P15" s="2"/>
      <c r="U15" s="2"/>
      <c r="W15" s="19"/>
      <c r="X15" s="20"/>
      <c r="AE15" s="29">
        <v>10</v>
      </c>
      <c r="AF15" s="111">
        <f>IF(集計入力!AB22="","",IF(集計入力!AB22="○",2,-2))</f>
        <v>2</v>
      </c>
      <c r="AG15" s="111">
        <f>IF(集計入力!AC22="","",IF(集計入力!AC22="○",2,-2))</f>
        <v>-2</v>
      </c>
      <c r="AH15" s="111">
        <f>IF(集計入力!AD22="","",IF(集計入力!AD22="○",2,-2))</f>
        <v>-2</v>
      </c>
      <c r="AI15" s="111">
        <f>IF(集計入力!AE22="","",IF(集計入力!AE22="○",2,-2))</f>
        <v>-2</v>
      </c>
      <c r="AJ15" s="111">
        <f>IF(集計入力!AG22="","",IF(集計入力!AG22="○",2,-2))</f>
        <v>2</v>
      </c>
      <c r="AK15" s="111">
        <f>IF(集計入力!AH22="","",IF(集計入力!AH22="○",2,-2))</f>
        <v>-2</v>
      </c>
      <c r="AL15" s="111">
        <f>IF(集計入力!AI22="","",IF(集計入力!AI22="○",2,-2))</f>
        <v>-2</v>
      </c>
      <c r="AM15" s="111">
        <f>IF(集計入力!AJ22="","",IF(集計入力!AJ22="○",2,-2))</f>
        <v>-2</v>
      </c>
    </row>
    <row r="16" spans="2:39">
      <c r="C16" s="21"/>
      <c r="D16" s="116"/>
      <c r="E16" s="116"/>
      <c r="F16" s="116"/>
      <c r="G16" s="116"/>
      <c r="H16" s="116"/>
      <c r="I16" s="116"/>
      <c r="J16" s="116"/>
      <c r="K16" s="116"/>
      <c r="L16" s="116"/>
      <c r="M16" s="116"/>
      <c r="N16" s="116"/>
      <c r="O16" s="21"/>
      <c r="P16" s="2"/>
      <c r="U16" s="2"/>
      <c r="W16" s="19"/>
      <c r="X16" s="20"/>
      <c r="AE16" s="29">
        <v>11</v>
      </c>
      <c r="AF16" s="111">
        <f>IF(集計入力!AB23="","",IF(集計入力!AB23="○",2,-2))</f>
        <v>2</v>
      </c>
      <c r="AG16" s="111">
        <f>IF(集計入力!AC23="","",IF(集計入力!AC23="○",2,-2))</f>
        <v>2</v>
      </c>
      <c r="AH16" s="111">
        <f>IF(集計入力!AD23="","",IF(集計入力!AD23="○",2,-2))</f>
        <v>2</v>
      </c>
      <c r="AI16" s="111">
        <f>IF(集計入力!AE23="","",IF(集計入力!AE23="○",2,-2))</f>
        <v>2</v>
      </c>
      <c r="AJ16" s="111">
        <f>IF(集計入力!AG23="","",IF(集計入力!AG23="○",2,-2))</f>
        <v>2</v>
      </c>
      <c r="AK16" s="111">
        <f>IF(集計入力!AH23="","",IF(集計入力!AH23="○",2,-2))</f>
        <v>-2</v>
      </c>
      <c r="AL16" s="111">
        <f>IF(集計入力!AI23="","",IF(集計入力!AI23="○",2,-2))</f>
        <v>2</v>
      </c>
      <c r="AM16" s="111">
        <f>IF(集計入力!AJ23="","",IF(集計入力!AJ23="○",2,-2))</f>
        <v>-2</v>
      </c>
    </row>
    <row r="17" spans="3:39">
      <c r="C17" s="21"/>
      <c r="D17" s="116"/>
      <c r="E17" s="116"/>
      <c r="F17" s="116"/>
      <c r="G17" s="116"/>
      <c r="H17" s="116"/>
      <c r="I17" s="116"/>
      <c r="J17" s="116"/>
      <c r="K17" s="116"/>
      <c r="L17" s="116"/>
      <c r="M17" s="116"/>
      <c r="N17" s="116"/>
      <c r="O17" s="21"/>
      <c r="U17" s="162"/>
      <c r="V17" s="189"/>
      <c r="W17" s="191"/>
      <c r="X17" s="192"/>
      <c r="AE17" s="29">
        <v>12</v>
      </c>
      <c r="AF17" s="111">
        <f>IF(集計入力!AB24="","",IF(集計入力!AB24="○",2,-2))</f>
        <v>2</v>
      </c>
      <c r="AG17" s="111">
        <f>IF(集計入力!AC24="","",IF(集計入力!AC24="○",2,-2))</f>
        <v>-2</v>
      </c>
      <c r="AH17" s="111">
        <f>IF(集計入力!AD24="","",IF(集計入力!AD24="○",2,-2))</f>
        <v>2</v>
      </c>
      <c r="AI17" s="111">
        <f>IF(集計入力!AE24="","",IF(集計入力!AE24="○",2,-2))</f>
        <v>-2</v>
      </c>
      <c r="AJ17" s="111">
        <f>IF(集計入力!AG24="","",IF(集計入力!AG24="○",2,-2))</f>
        <v>2</v>
      </c>
      <c r="AK17" s="111">
        <f>IF(集計入力!AH24="","",IF(集計入力!AH24="○",2,-2))</f>
        <v>2</v>
      </c>
      <c r="AL17" s="111">
        <f>IF(集計入力!AI24="","",IF(集計入力!AI24="○",2,-2))</f>
        <v>2</v>
      </c>
      <c r="AM17" s="111">
        <f>IF(集計入力!AJ24="","",IF(集計入力!AJ24="○",2,-2))</f>
        <v>2</v>
      </c>
    </row>
    <row r="18" spans="3:39">
      <c r="C18" s="21"/>
      <c r="D18" s="116"/>
      <c r="E18" s="116"/>
      <c r="F18" s="116"/>
      <c r="G18" s="116"/>
      <c r="H18" s="116"/>
      <c r="I18" s="116"/>
      <c r="J18" s="116"/>
      <c r="K18" s="116"/>
      <c r="L18" s="116"/>
      <c r="M18" s="116"/>
      <c r="N18" s="116"/>
      <c r="O18" s="21"/>
      <c r="U18" s="162"/>
      <c r="V18" s="190"/>
      <c r="W18" s="191"/>
      <c r="X18" s="192"/>
      <c r="AE18" s="29">
        <v>13</v>
      </c>
      <c r="AF18" s="111">
        <f>IF(集計入力!AB25="","",IF(集計入力!AB25="○",2,-2))</f>
        <v>2</v>
      </c>
      <c r="AG18" s="111">
        <f>IF(集計入力!AC25="","",IF(集計入力!AC25="○",2,-2))</f>
        <v>2</v>
      </c>
      <c r="AH18" s="111">
        <f>IF(集計入力!AD25="","",IF(集計入力!AD25="○",2,-2))</f>
        <v>-2</v>
      </c>
      <c r="AI18" s="111">
        <f>IF(集計入力!AE25="","",IF(集計入力!AE25="○",2,-2))</f>
        <v>-2</v>
      </c>
      <c r="AJ18" s="111">
        <f>IF(集計入力!AG25="","",IF(集計入力!AG25="○",2,-2))</f>
        <v>2</v>
      </c>
      <c r="AK18" s="111">
        <f>IF(集計入力!AH25="","",IF(集計入力!AH25="○",2,-2))</f>
        <v>-2</v>
      </c>
      <c r="AL18" s="111">
        <f>IF(集計入力!AI25="","",IF(集計入力!AI25="○",2,-2))</f>
        <v>-2</v>
      </c>
      <c r="AM18" s="111">
        <f>IF(集計入力!AJ25="","",IF(集計入力!AJ25="○",2,-2))</f>
        <v>-2</v>
      </c>
    </row>
    <row r="19" spans="3:39">
      <c r="C19" s="21"/>
      <c r="D19" s="116"/>
      <c r="E19" s="116"/>
      <c r="F19" s="116"/>
      <c r="G19" s="116"/>
      <c r="H19" s="116"/>
      <c r="I19" s="116"/>
      <c r="J19" s="116"/>
      <c r="K19" s="116"/>
      <c r="L19" s="116"/>
      <c r="M19" s="116"/>
      <c r="N19" s="116"/>
      <c r="O19" s="21"/>
      <c r="AE19" s="29">
        <v>14</v>
      </c>
      <c r="AF19" s="111">
        <f>IF(集計入力!AB26="","",IF(集計入力!AB26="○",2,-2))</f>
        <v>2</v>
      </c>
      <c r="AG19" s="111">
        <f>IF(集計入力!AC26="","",IF(集計入力!AC26="○",2,-2))</f>
        <v>2</v>
      </c>
      <c r="AH19" s="111">
        <f>IF(集計入力!AD26="","",IF(集計入力!AD26="○",2,-2))</f>
        <v>2</v>
      </c>
      <c r="AI19" s="111">
        <f>IF(集計入力!AE26="","",IF(集計入力!AE26="○",2,-2))</f>
        <v>2</v>
      </c>
      <c r="AJ19" s="111">
        <f>IF(集計入力!AG26="","",IF(集計入力!AG26="○",2,-2))</f>
        <v>2</v>
      </c>
      <c r="AK19" s="111">
        <f>IF(集計入力!AH26="","",IF(集計入力!AH26="○",2,-2))</f>
        <v>2</v>
      </c>
      <c r="AL19" s="111">
        <f>IF(集計入力!AI26="","",IF(集計入力!AI26="○",2,-2))</f>
        <v>2</v>
      </c>
      <c r="AM19" s="111">
        <f>IF(集計入力!AJ26="","",IF(集計入力!AJ26="○",2,-2))</f>
        <v>2</v>
      </c>
    </row>
    <row r="20" spans="3:39">
      <c r="C20" s="21"/>
      <c r="D20" s="116"/>
      <c r="E20" s="116"/>
      <c r="F20" s="116"/>
      <c r="G20" s="116"/>
      <c r="H20" s="116"/>
      <c r="I20" s="116"/>
      <c r="J20" s="116"/>
      <c r="K20" s="116"/>
      <c r="L20" s="116"/>
      <c r="M20" s="116"/>
      <c r="N20" s="116"/>
      <c r="O20" s="21"/>
      <c r="AE20" s="29">
        <v>15</v>
      </c>
      <c r="AF20" s="111">
        <f>IF(集計入力!AB27="","",IF(集計入力!AB27="○",2,-2))</f>
        <v>2</v>
      </c>
      <c r="AG20" s="111">
        <f>IF(集計入力!AC27="","",IF(集計入力!AC27="○",2,-2))</f>
        <v>2</v>
      </c>
      <c r="AH20" s="111">
        <f>IF(集計入力!AD27="","",IF(集計入力!AD27="○",2,-2))</f>
        <v>-2</v>
      </c>
      <c r="AI20" s="111">
        <f>IF(集計入力!AE27="","",IF(集計入力!AE27="○",2,-2))</f>
        <v>-2</v>
      </c>
      <c r="AJ20" s="111">
        <f>IF(集計入力!AG27="","",IF(集計入力!AG27="○",2,-2))</f>
        <v>2</v>
      </c>
      <c r="AK20" s="111">
        <f>IF(集計入力!AH27="","",IF(集計入力!AH27="○",2,-2))</f>
        <v>-2</v>
      </c>
      <c r="AL20" s="111">
        <f>IF(集計入力!AI27="","",IF(集計入力!AI27="○",2,-2))</f>
        <v>-2</v>
      </c>
      <c r="AM20" s="111">
        <f>IF(集計入力!AJ27="","",IF(集計入力!AJ27="○",2,-2))</f>
        <v>-2</v>
      </c>
    </row>
    <row r="21" spans="3:39">
      <c r="C21" s="21"/>
      <c r="D21" s="116"/>
      <c r="E21" s="116"/>
      <c r="F21" s="116"/>
      <c r="G21" s="116"/>
      <c r="H21" s="116"/>
      <c r="I21" s="116"/>
      <c r="J21" s="116"/>
      <c r="K21" s="116"/>
      <c r="L21" s="116"/>
      <c r="M21" s="116"/>
      <c r="N21" s="116"/>
      <c r="O21" s="21"/>
      <c r="AE21" s="29">
        <v>16</v>
      </c>
      <c r="AF21" s="111">
        <f>IF(集計入力!AB28="","",IF(集計入力!AB28="○",2,-2))</f>
        <v>2</v>
      </c>
      <c r="AG21" s="111">
        <f>IF(集計入力!AC28="","",IF(集計入力!AC28="○",2,-2))</f>
        <v>-2</v>
      </c>
      <c r="AH21" s="111">
        <f>IF(集計入力!AD28="","",IF(集計入力!AD28="○",2,-2))</f>
        <v>2</v>
      </c>
      <c r="AI21" s="111">
        <f>IF(集計入力!AE28="","",IF(集計入力!AE28="○",2,-2))</f>
        <v>-2</v>
      </c>
      <c r="AJ21" s="111">
        <f>IF(集計入力!AG28="","",IF(集計入力!AG28="○",2,-2))</f>
        <v>2</v>
      </c>
      <c r="AK21" s="111">
        <f>IF(集計入力!AH28="","",IF(集計入力!AH28="○",2,-2))</f>
        <v>2</v>
      </c>
      <c r="AL21" s="111">
        <f>IF(集計入力!AI28="","",IF(集計入力!AI28="○",2,-2))</f>
        <v>2</v>
      </c>
      <c r="AM21" s="111">
        <f>IF(集計入力!AJ28="","",IF(集計入力!AJ28="○",2,-2))</f>
        <v>2</v>
      </c>
    </row>
    <row r="22" spans="3:39">
      <c r="C22" s="21"/>
      <c r="D22" s="116"/>
      <c r="E22" s="116"/>
      <c r="F22" s="116"/>
      <c r="G22" s="116"/>
      <c r="H22" s="116"/>
      <c r="I22" s="116"/>
      <c r="J22" s="116"/>
      <c r="K22" s="116"/>
      <c r="L22" s="116"/>
      <c r="M22" s="116"/>
      <c r="N22" s="116"/>
      <c r="O22" s="21"/>
      <c r="AE22" s="29">
        <v>17</v>
      </c>
      <c r="AF22" s="111">
        <f>IF(集計入力!AB29="","",IF(集計入力!AB29="○",2,-2))</f>
        <v>2</v>
      </c>
      <c r="AG22" s="111">
        <f>IF(集計入力!AC29="","",IF(集計入力!AC29="○",2,-2))</f>
        <v>2</v>
      </c>
      <c r="AH22" s="111">
        <f>IF(集計入力!AD29="","",IF(集計入力!AD29="○",2,-2))</f>
        <v>2</v>
      </c>
      <c r="AI22" s="111">
        <f>IF(集計入力!AE29="","",IF(集計入力!AE29="○",2,-2))</f>
        <v>2</v>
      </c>
      <c r="AJ22" s="111">
        <f>IF(集計入力!AG29="","",IF(集計入力!AG29="○",2,-2))</f>
        <v>2</v>
      </c>
      <c r="AK22" s="111">
        <f>IF(集計入力!AH29="","",IF(集計入力!AH29="○",2,-2))</f>
        <v>-2</v>
      </c>
      <c r="AL22" s="111">
        <f>IF(集計入力!AI29="","",IF(集計入力!AI29="○",2,-2))</f>
        <v>2</v>
      </c>
      <c r="AM22" s="111">
        <f>IF(集計入力!AJ29="","",IF(集計入力!AJ29="○",2,-2))</f>
        <v>-2</v>
      </c>
    </row>
    <row r="23" spans="3:39">
      <c r="C23" s="21"/>
      <c r="D23" s="116"/>
      <c r="E23" s="116"/>
      <c r="F23" s="116"/>
      <c r="G23" s="116"/>
      <c r="H23" s="116"/>
      <c r="I23" s="116"/>
      <c r="J23" s="116"/>
      <c r="K23" s="116"/>
      <c r="L23" s="116"/>
      <c r="M23" s="116"/>
      <c r="N23" s="116"/>
      <c r="O23" s="21"/>
      <c r="AE23" s="29">
        <v>18</v>
      </c>
      <c r="AF23" s="111">
        <f>IF(集計入力!AB30="","",IF(集計入力!AB30="○",2,-2))</f>
        <v>2</v>
      </c>
      <c r="AG23" s="111">
        <f>IF(集計入力!AC30="","",IF(集計入力!AC30="○",2,-2))</f>
        <v>2</v>
      </c>
      <c r="AH23" s="111">
        <f>IF(集計入力!AD30="","",IF(集計入力!AD30="○",2,-2))</f>
        <v>2</v>
      </c>
      <c r="AI23" s="111">
        <f>IF(集計入力!AE30="","",IF(集計入力!AE30="○",2,-2))</f>
        <v>2</v>
      </c>
      <c r="AJ23" s="111">
        <f>IF(集計入力!AG30="","",IF(集計入力!AG30="○",2,-2))</f>
        <v>2</v>
      </c>
      <c r="AK23" s="111">
        <f>IF(集計入力!AH30="","",IF(集計入力!AH30="○",2,-2))</f>
        <v>2</v>
      </c>
      <c r="AL23" s="111">
        <f>IF(集計入力!AI30="","",IF(集計入力!AI30="○",2,-2))</f>
        <v>2</v>
      </c>
      <c r="AM23" s="111">
        <f>IF(集計入力!AJ30="","",IF(集計入力!AJ30="○",2,-2))</f>
        <v>2</v>
      </c>
    </row>
    <row r="24" spans="3:39">
      <c r="C24" s="21"/>
      <c r="D24" s="116"/>
      <c r="E24" s="116"/>
      <c r="F24" s="116"/>
      <c r="G24" s="116"/>
      <c r="H24" s="116"/>
      <c r="I24" s="116"/>
      <c r="J24" s="116"/>
      <c r="K24" s="116"/>
      <c r="L24" s="116"/>
      <c r="M24" s="116"/>
      <c r="N24" s="116"/>
      <c r="O24" s="21"/>
      <c r="AE24" s="29">
        <v>19</v>
      </c>
      <c r="AF24" s="111">
        <f>IF(集計入力!AB31="","",IF(集計入力!AB31="○",2,-2))</f>
        <v>2</v>
      </c>
      <c r="AG24" s="111">
        <f>IF(集計入力!AC31="","",IF(集計入力!AC31="○",2,-2))</f>
        <v>2</v>
      </c>
      <c r="AH24" s="111">
        <f>IF(集計入力!AD31="","",IF(集計入力!AD31="○",2,-2))</f>
        <v>2</v>
      </c>
      <c r="AI24" s="111">
        <f>IF(集計入力!AE31="","",IF(集計入力!AE31="○",2,-2))</f>
        <v>2</v>
      </c>
      <c r="AJ24" s="111">
        <f>IF(集計入力!AG31="","",IF(集計入力!AG31="○",2,-2))</f>
        <v>2</v>
      </c>
      <c r="AK24" s="111">
        <f>IF(集計入力!AH31="","",IF(集計入力!AH31="○",2,-2))</f>
        <v>2</v>
      </c>
      <c r="AL24" s="111">
        <f>IF(集計入力!AI31="","",IF(集計入力!AI31="○",2,-2))</f>
        <v>2</v>
      </c>
      <c r="AM24" s="111">
        <f>IF(集計入力!AJ31="","",IF(集計入力!AJ31="○",2,-2))</f>
        <v>2</v>
      </c>
    </row>
    <row r="25" spans="3:39">
      <c r="C25" s="21"/>
      <c r="D25" s="116"/>
      <c r="E25" s="116"/>
      <c r="F25" s="116"/>
      <c r="G25" s="116"/>
      <c r="H25" s="116"/>
      <c r="I25" s="116"/>
      <c r="J25" s="116"/>
      <c r="K25" s="116"/>
      <c r="L25" s="116"/>
      <c r="M25" s="116"/>
      <c r="N25" s="116"/>
      <c r="O25" s="21"/>
      <c r="AE25" s="29">
        <v>20</v>
      </c>
      <c r="AF25" s="111">
        <f>IF(集計入力!AB32="","",IF(集計入力!AB32="○",2,-2))</f>
        <v>2</v>
      </c>
      <c r="AG25" s="111">
        <f>IF(集計入力!AC32="","",IF(集計入力!AC32="○",2,-2))</f>
        <v>2</v>
      </c>
      <c r="AH25" s="111">
        <f>IF(集計入力!AD32="","",IF(集計入力!AD32="○",2,-2))</f>
        <v>2</v>
      </c>
      <c r="AI25" s="111">
        <f>IF(集計入力!AE32="","",IF(集計入力!AE32="○",2,-2))</f>
        <v>2</v>
      </c>
      <c r="AJ25" s="111">
        <f>IF(集計入力!AG32="","",IF(集計入力!AG32="○",2,-2))</f>
        <v>2</v>
      </c>
      <c r="AK25" s="111">
        <f>IF(集計入力!AH32="","",IF(集計入力!AH32="○",2,-2))</f>
        <v>2</v>
      </c>
      <c r="AL25" s="111">
        <f>IF(集計入力!AI32="","",IF(集計入力!AI32="○",2,-2))</f>
        <v>2</v>
      </c>
      <c r="AM25" s="111">
        <f>IF(集計入力!AJ32="","",IF(集計入力!AJ32="○",2,-2))</f>
        <v>2</v>
      </c>
    </row>
    <row r="26" spans="3:39">
      <c r="C26" s="21"/>
      <c r="D26" s="116"/>
      <c r="E26" s="116"/>
      <c r="F26" s="116"/>
      <c r="G26" s="116"/>
      <c r="H26" s="116"/>
      <c r="I26" s="116"/>
      <c r="J26" s="116"/>
      <c r="K26" s="116"/>
      <c r="L26" s="116"/>
      <c r="M26" s="116"/>
      <c r="N26" s="116"/>
      <c r="O26" s="21"/>
      <c r="AE26" s="29">
        <v>21</v>
      </c>
      <c r="AF26" s="111">
        <f>IF(集計入力!AB33="","",IF(集計入力!AB33="○",2,-2))</f>
        <v>2</v>
      </c>
      <c r="AG26" s="111">
        <f>IF(集計入力!AC33="","",IF(集計入力!AC33="○",2,-2))</f>
        <v>-2</v>
      </c>
      <c r="AH26" s="111">
        <f>IF(集計入力!AD33="","",IF(集計入力!AD33="○",2,-2))</f>
        <v>-2</v>
      </c>
      <c r="AI26" s="111">
        <f>IF(集計入力!AE33="","",IF(集計入力!AE33="○",2,-2))</f>
        <v>2</v>
      </c>
      <c r="AJ26" s="111">
        <f>IF(集計入力!AG33="","",IF(集計入力!AG33="○",2,-2))</f>
        <v>2</v>
      </c>
      <c r="AK26" s="111">
        <f>IF(集計入力!AH33="","",IF(集計入力!AH33="○",2,-2))</f>
        <v>2</v>
      </c>
      <c r="AL26" s="111">
        <f>IF(集計入力!AI33="","",IF(集計入力!AI33="○",2,-2))</f>
        <v>2</v>
      </c>
      <c r="AM26" s="111">
        <f>IF(集計入力!AJ33="","",IF(集計入力!AJ33="○",2,-2))</f>
        <v>2</v>
      </c>
    </row>
    <row r="27" spans="3:39">
      <c r="C27" s="21"/>
      <c r="D27" s="116"/>
      <c r="E27" s="116"/>
      <c r="F27" s="116"/>
      <c r="G27" s="116"/>
      <c r="H27" s="116"/>
      <c r="I27" s="116"/>
      <c r="J27" s="116"/>
      <c r="K27" s="116"/>
      <c r="L27" s="116"/>
      <c r="M27" s="116"/>
      <c r="N27" s="116"/>
      <c r="O27" s="21"/>
      <c r="AE27" s="29">
        <v>22</v>
      </c>
      <c r="AF27" s="111">
        <f>IF(集計入力!AB34="","",IF(集計入力!AB34="○",2,-2))</f>
        <v>-2</v>
      </c>
      <c r="AG27" s="111">
        <f>IF(集計入力!AC34="","",IF(集計入力!AC34="○",2,-2))</f>
        <v>-2</v>
      </c>
      <c r="AH27" s="111">
        <f>IF(集計入力!AD34="","",IF(集計入力!AD34="○",2,-2))</f>
        <v>-2</v>
      </c>
      <c r="AI27" s="111">
        <f>IF(集計入力!AE34="","",IF(集計入力!AE34="○",2,-2))</f>
        <v>-2</v>
      </c>
      <c r="AJ27" s="111">
        <f>IF(集計入力!AG34="","",IF(集計入力!AG34="○",2,-2))</f>
        <v>-2</v>
      </c>
      <c r="AK27" s="111">
        <f>IF(集計入力!AH34="","",IF(集計入力!AH34="○",2,-2))</f>
        <v>-2</v>
      </c>
      <c r="AL27" s="111">
        <f>IF(集計入力!AI34="","",IF(集計入力!AI34="○",2,-2))</f>
        <v>-2</v>
      </c>
      <c r="AM27" s="111">
        <f>IF(集計入力!AJ34="","",IF(集計入力!AJ34="○",2,-2))</f>
        <v>-2</v>
      </c>
    </row>
    <row r="28" spans="3:39">
      <c r="C28" s="21"/>
      <c r="D28" s="116"/>
      <c r="E28" s="116"/>
      <c r="F28" s="116"/>
      <c r="G28" s="116"/>
      <c r="H28" s="116"/>
      <c r="I28" s="116"/>
      <c r="J28" s="116"/>
      <c r="K28" s="116"/>
      <c r="L28" s="116"/>
      <c r="M28" s="116"/>
      <c r="N28" s="116"/>
      <c r="O28" s="21"/>
      <c r="AE28" s="29">
        <v>23</v>
      </c>
      <c r="AF28" s="111">
        <f>IF(集計入力!AB35="","",IF(集計入力!AB35="○",2,-2))</f>
        <v>2</v>
      </c>
      <c r="AG28" s="111">
        <f>IF(集計入力!AC35="","",IF(集計入力!AC35="○",2,-2))</f>
        <v>-2</v>
      </c>
      <c r="AH28" s="111">
        <f>IF(集計入力!AD35="","",IF(集計入力!AD35="○",2,-2))</f>
        <v>-2</v>
      </c>
      <c r="AI28" s="111">
        <f>IF(集計入力!AE35="","",IF(集計入力!AE35="○",2,-2))</f>
        <v>2</v>
      </c>
      <c r="AJ28" s="111">
        <f>IF(集計入力!AG35="","",IF(集計入力!AG35="○",2,-2))</f>
        <v>2</v>
      </c>
      <c r="AK28" s="111">
        <f>IF(集計入力!AH35="","",IF(集計入力!AH35="○",2,-2))</f>
        <v>-2</v>
      </c>
      <c r="AL28" s="111">
        <f>IF(集計入力!AI35="","",IF(集計入力!AI35="○",2,-2))</f>
        <v>2</v>
      </c>
      <c r="AM28" s="111">
        <f>IF(集計入力!AJ35="","",IF(集計入力!AJ35="○",2,-2))</f>
        <v>-2</v>
      </c>
    </row>
    <row r="29" spans="3:39">
      <c r="C29" s="21"/>
      <c r="D29" s="116"/>
      <c r="E29" s="116"/>
      <c r="F29" s="116"/>
      <c r="G29" s="116"/>
      <c r="H29" s="116"/>
      <c r="I29" s="116"/>
      <c r="J29" s="116"/>
      <c r="K29" s="116"/>
      <c r="L29" s="116"/>
      <c r="M29" s="116"/>
      <c r="N29" s="116"/>
      <c r="O29" s="21"/>
      <c r="AE29" s="29">
        <v>24</v>
      </c>
      <c r="AF29" s="111">
        <f>IF(集計入力!AB36="","",IF(集計入力!AB36="○",2,-2))</f>
        <v>2</v>
      </c>
      <c r="AG29" s="111">
        <f>IF(集計入力!AC36="","",IF(集計入力!AC36="○",2,-2))</f>
        <v>2</v>
      </c>
      <c r="AH29" s="111">
        <f>IF(集計入力!AD36="","",IF(集計入力!AD36="○",2,-2))</f>
        <v>2</v>
      </c>
      <c r="AI29" s="111">
        <f>IF(集計入力!AE36="","",IF(集計入力!AE36="○",2,-2))</f>
        <v>2</v>
      </c>
      <c r="AJ29" s="111">
        <f>IF(集計入力!AG36="","",IF(集計入力!AG36="○",2,-2))</f>
        <v>2</v>
      </c>
      <c r="AK29" s="111">
        <f>IF(集計入力!AH36="","",IF(集計入力!AH36="○",2,-2))</f>
        <v>-2</v>
      </c>
      <c r="AL29" s="111">
        <f>IF(集計入力!AI36="","",IF(集計入力!AI36="○",2,-2))</f>
        <v>-2</v>
      </c>
      <c r="AM29" s="111">
        <f>IF(集計入力!AJ36="","",IF(集計入力!AJ36="○",2,-2))</f>
        <v>-2</v>
      </c>
    </row>
    <row r="30" spans="3:39">
      <c r="C30" s="21"/>
      <c r="D30" s="116"/>
      <c r="E30" s="116"/>
      <c r="F30" s="116"/>
      <c r="G30" s="116"/>
      <c r="H30" s="116"/>
      <c r="I30" s="116"/>
      <c r="J30" s="116"/>
      <c r="K30" s="116"/>
      <c r="L30" s="116"/>
      <c r="M30" s="116"/>
      <c r="N30" s="116"/>
      <c r="O30" s="21"/>
      <c r="AE30" s="29">
        <v>25</v>
      </c>
      <c r="AF30" s="111">
        <f>IF(集計入力!AB37="","",IF(集計入力!AB37="○",2,-2))</f>
        <v>2</v>
      </c>
      <c r="AG30" s="111">
        <f>IF(集計入力!AC37="","",IF(集計入力!AC37="○",2,-2))</f>
        <v>2</v>
      </c>
      <c r="AH30" s="111">
        <f>IF(集計入力!AD37="","",IF(集計入力!AD37="○",2,-2))</f>
        <v>2</v>
      </c>
      <c r="AI30" s="111">
        <f>IF(集計入力!AE37="","",IF(集計入力!AE37="○",2,-2))</f>
        <v>2</v>
      </c>
      <c r="AJ30" s="111">
        <f>IF(集計入力!AG37="","",IF(集計入力!AG37="○",2,-2))</f>
        <v>2</v>
      </c>
      <c r="AK30" s="111">
        <f>IF(集計入力!AH37="","",IF(集計入力!AH37="○",2,-2))</f>
        <v>-2</v>
      </c>
      <c r="AL30" s="111">
        <f>IF(集計入力!AI37="","",IF(集計入力!AI37="○",2,-2))</f>
        <v>2</v>
      </c>
      <c r="AM30" s="111">
        <f>IF(集計入力!AJ37="","",IF(集計入力!AJ37="○",2,-2))</f>
        <v>-2</v>
      </c>
    </row>
    <row r="31" spans="3:39">
      <c r="C31" s="21"/>
      <c r="D31" s="116"/>
      <c r="E31" s="116"/>
      <c r="F31" s="116"/>
      <c r="G31" s="116"/>
      <c r="H31" s="116"/>
      <c r="I31" s="116"/>
      <c r="J31" s="116"/>
      <c r="K31" s="116"/>
      <c r="L31" s="116"/>
      <c r="M31" s="116"/>
      <c r="N31" s="116"/>
      <c r="O31" s="21"/>
      <c r="AE31" s="29">
        <v>26</v>
      </c>
      <c r="AF31" s="111">
        <f>IF(集計入力!AB38="","",IF(集計入力!AB38="○",2,-2))</f>
        <v>2</v>
      </c>
      <c r="AG31" s="111">
        <f>IF(集計入力!AC38="","",IF(集計入力!AC38="○",2,-2))</f>
        <v>2</v>
      </c>
      <c r="AH31" s="111">
        <f>IF(集計入力!AD38="","",IF(集計入力!AD38="○",2,-2))</f>
        <v>2</v>
      </c>
      <c r="AI31" s="111">
        <f>IF(集計入力!AE38="","",IF(集計入力!AE38="○",2,-2))</f>
        <v>2</v>
      </c>
      <c r="AJ31" s="111">
        <f>IF(集計入力!AG38="","",IF(集計入力!AG38="○",2,-2))</f>
        <v>2</v>
      </c>
      <c r="AK31" s="111">
        <f>IF(集計入力!AH38="","",IF(集計入力!AH38="○",2,-2))</f>
        <v>2</v>
      </c>
      <c r="AL31" s="111">
        <f>IF(集計入力!AI38="","",IF(集計入力!AI38="○",2,-2))</f>
        <v>2</v>
      </c>
      <c r="AM31" s="111">
        <f>IF(集計入力!AJ38="","",IF(集計入力!AJ38="○",2,-2))</f>
        <v>2</v>
      </c>
    </row>
    <row r="32" spans="3:39">
      <c r="C32" s="21"/>
      <c r="D32" s="116"/>
      <c r="E32" s="116"/>
      <c r="F32" s="116"/>
      <c r="G32" s="116"/>
      <c r="H32" s="116"/>
      <c r="I32" s="116"/>
      <c r="J32" s="116"/>
      <c r="K32" s="116"/>
      <c r="L32" s="116"/>
      <c r="M32" s="116"/>
      <c r="N32" s="116"/>
      <c r="O32" s="21"/>
      <c r="AE32" s="29">
        <v>27</v>
      </c>
      <c r="AF32" s="111">
        <f>IF(集計入力!AB39="","",IF(集計入力!AB39="○",2,-2))</f>
        <v>2</v>
      </c>
      <c r="AG32" s="111">
        <f>IF(集計入力!AC39="","",IF(集計入力!AC39="○",2,-2))</f>
        <v>2</v>
      </c>
      <c r="AH32" s="111">
        <f>IF(集計入力!AD39="","",IF(集計入力!AD39="○",2,-2))</f>
        <v>2</v>
      </c>
      <c r="AI32" s="111">
        <f>IF(集計入力!AE39="","",IF(集計入力!AE39="○",2,-2))</f>
        <v>2</v>
      </c>
      <c r="AJ32" s="111">
        <f>IF(集計入力!AG39="","",IF(集計入力!AG39="○",2,-2))</f>
        <v>-2</v>
      </c>
      <c r="AK32" s="111">
        <f>IF(集計入力!AH39="","",IF(集計入力!AH39="○",2,-2))</f>
        <v>-2</v>
      </c>
      <c r="AL32" s="111">
        <f>IF(集計入力!AI39="","",IF(集計入力!AI39="○",2,-2))</f>
        <v>2</v>
      </c>
      <c r="AM32" s="111">
        <f>IF(集計入力!AJ39="","",IF(集計入力!AJ39="○",2,-2))</f>
        <v>2</v>
      </c>
    </row>
    <row r="33" spans="3:39">
      <c r="C33" s="21"/>
      <c r="D33" s="116"/>
      <c r="E33" s="116"/>
      <c r="F33" s="116"/>
      <c r="G33" s="116"/>
      <c r="H33" s="116"/>
      <c r="I33" s="116"/>
      <c r="J33" s="116"/>
      <c r="K33" s="116"/>
      <c r="L33" s="116"/>
      <c r="M33" s="116"/>
      <c r="N33" s="116"/>
      <c r="O33" s="21"/>
      <c r="AE33" s="29">
        <v>28</v>
      </c>
      <c r="AF33" s="111">
        <f>IF(集計入力!AB40="","",IF(集計入力!AB40="○",2,-2))</f>
        <v>2</v>
      </c>
      <c r="AG33" s="111">
        <f>IF(集計入力!AC40="","",IF(集計入力!AC40="○",2,-2))</f>
        <v>-2</v>
      </c>
      <c r="AH33" s="111">
        <f>IF(集計入力!AD40="","",IF(集計入力!AD40="○",2,-2))</f>
        <v>-2</v>
      </c>
      <c r="AI33" s="111">
        <f>IF(集計入力!AE40="","",IF(集計入力!AE40="○",2,-2))</f>
        <v>-2</v>
      </c>
      <c r="AJ33" s="111">
        <f>IF(集計入力!AG40="","",IF(集計入力!AG40="○",2,-2))</f>
        <v>2</v>
      </c>
      <c r="AK33" s="111">
        <f>IF(集計入力!AH40="","",IF(集計入力!AH40="○",2,-2))</f>
        <v>-2</v>
      </c>
      <c r="AL33" s="111">
        <f>IF(集計入力!AI40="","",IF(集計入力!AI40="○",2,-2))</f>
        <v>-2</v>
      </c>
      <c r="AM33" s="111">
        <f>IF(集計入力!AJ40="","",IF(集計入力!AJ40="○",2,-2))</f>
        <v>-2</v>
      </c>
    </row>
    <row r="34" spans="3:39">
      <c r="C34" s="21"/>
      <c r="D34" s="116"/>
      <c r="E34" s="116"/>
      <c r="F34" s="116"/>
      <c r="G34" s="116"/>
      <c r="H34" s="116"/>
      <c r="I34" s="116"/>
      <c r="J34" s="116"/>
      <c r="K34" s="116"/>
      <c r="L34" s="116"/>
      <c r="M34" s="116"/>
      <c r="N34" s="116"/>
      <c r="O34" s="21"/>
      <c r="AE34" s="29">
        <v>29</v>
      </c>
      <c r="AF34" s="111">
        <f>IF(集計入力!AB41="","",IF(集計入力!AB41="○",2,-2))</f>
        <v>2</v>
      </c>
      <c r="AG34" s="111">
        <f>IF(集計入力!AC41="","",IF(集計入力!AC41="○",2,-2))</f>
        <v>2</v>
      </c>
      <c r="AH34" s="111">
        <f>IF(集計入力!AD41="","",IF(集計入力!AD41="○",2,-2))</f>
        <v>2</v>
      </c>
      <c r="AI34" s="111">
        <f>IF(集計入力!AE41="","",IF(集計入力!AE41="○",2,-2))</f>
        <v>2</v>
      </c>
      <c r="AJ34" s="111">
        <f>IF(集計入力!AG41="","",IF(集計入力!AG41="○",2,-2))</f>
        <v>2</v>
      </c>
      <c r="AK34" s="111">
        <f>IF(集計入力!AH41="","",IF(集計入力!AH41="○",2,-2))</f>
        <v>-2</v>
      </c>
      <c r="AL34" s="111">
        <f>IF(集計入力!AI41="","",IF(集計入力!AI41="○",2,-2))</f>
        <v>-2</v>
      </c>
      <c r="AM34" s="111">
        <f>IF(集計入力!AJ41="","",IF(集計入力!AJ41="○",2,-2))</f>
        <v>-2</v>
      </c>
    </row>
    <row r="35" spans="3:39">
      <c r="C35" s="21"/>
      <c r="D35" s="116"/>
      <c r="E35" s="116"/>
      <c r="F35" s="116"/>
      <c r="G35" s="116"/>
      <c r="H35" s="116"/>
      <c r="I35" s="116"/>
      <c r="J35" s="116"/>
      <c r="K35" s="116"/>
      <c r="L35" s="116"/>
      <c r="M35" s="116"/>
      <c r="N35" s="116"/>
      <c r="O35" s="21"/>
      <c r="AE35" s="29">
        <v>30</v>
      </c>
      <c r="AF35" s="111">
        <f>IF(集計入力!AB42="","",IF(集計入力!AB42="○",2,-2))</f>
        <v>2</v>
      </c>
      <c r="AG35" s="111">
        <f>IF(集計入力!AC42="","",IF(集計入力!AC42="○",2,-2))</f>
        <v>2</v>
      </c>
      <c r="AH35" s="111">
        <f>IF(集計入力!AD42="","",IF(集計入力!AD42="○",2,-2))</f>
        <v>2</v>
      </c>
      <c r="AI35" s="111">
        <f>IF(集計入力!AE42="","",IF(集計入力!AE42="○",2,-2))</f>
        <v>2</v>
      </c>
      <c r="AJ35" s="111">
        <f>IF(集計入力!AG42="","",IF(集計入力!AG42="○",2,-2))</f>
        <v>2</v>
      </c>
      <c r="AK35" s="111">
        <f>IF(集計入力!AH42="","",IF(集計入力!AH42="○",2,-2))</f>
        <v>-2</v>
      </c>
      <c r="AL35" s="111">
        <f>IF(集計入力!AI42="","",IF(集計入力!AI42="○",2,-2))</f>
        <v>2</v>
      </c>
      <c r="AM35" s="111">
        <f>IF(集計入力!AJ42="","",IF(集計入力!AJ42="○",2,-2))</f>
        <v>-2</v>
      </c>
    </row>
    <row r="36" spans="3:39">
      <c r="C36" s="21"/>
      <c r="D36" s="116"/>
      <c r="E36" s="116"/>
      <c r="F36" s="116"/>
      <c r="G36" s="116"/>
      <c r="H36" s="116"/>
      <c r="I36" s="116"/>
      <c r="J36" s="116"/>
      <c r="K36" s="116"/>
      <c r="L36" s="116"/>
      <c r="M36" s="116"/>
      <c r="N36" s="116"/>
      <c r="O36" s="21"/>
      <c r="AE36" s="29">
        <v>31</v>
      </c>
      <c r="AF36" s="111">
        <f>IF(集計入力!AB43="","",IF(集計入力!AB43="○",2,-2))</f>
        <v>2</v>
      </c>
      <c r="AG36" s="111">
        <f>IF(集計入力!AC43="","",IF(集計入力!AC43="○",2,-2))</f>
        <v>2</v>
      </c>
      <c r="AH36" s="111">
        <f>IF(集計入力!AD43="","",IF(集計入力!AD43="○",2,-2))</f>
        <v>2</v>
      </c>
      <c r="AI36" s="111">
        <f>IF(集計入力!AE43="","",IF(集計入力!AE43="○",2,-2))</f>
        <v>2</v>
      </c>
      <c r="AJ36" s="111">
        <f>IF(集計入力!AG43="","",IF(集計入力!AG43="○",2,-2))</f>
        <v>2</v>
      </c>
      <c r="AK36" s="111">
        <f>IF(集計入力!AH43="","",IF(集計入力!AH43="○",2,-2))</f>
        <v>2</v>
      </c>
      <c r="AL36" s="111">
        <f>IF(集計入力!AI43="","",IF(集計入力!AI43="○",2,-2))</f>
        <v>2</v>
      </c>
      <c r="AM36" s="111">
        <f>IF(集計入力!AJ43="","",IF(集計入力!AJ43="○",2,-2))</f>
        <v>2</v>
      </c>
    </row>
    <row r="37" spans="3:39">
      <c r="C37" s="21"/>
      <c r="D37" s="116"/>
      <c r="E37" s="116"/>
      <c r="F37" s="116"/>
      <c r="G37" s="116"/>
      <c r="H37" s="116"/>
      <c r="I37" s="116"/>
      <c r="J37" s="116"/>
      <c r="K37" s="116"/>
      <c r="L37" s="116"/>
      <c r="M37" s="116"/>
      <c r="N37" s="116"/>
      <c r="O37" s="21"/>
      <c r="AF37" s="111" t="str">
        <f>IF(集計入力!AB44="","",IF(集計入力!AB44="○",2,-2))</f>
        <v/>
      </c>
      <c r="AG37" s="111" t="str">
        <f>IF(集計入力!AC44="","",IF(集計入力!AC44="○",2,-2))</f>
        <v/>
      </c>
      <c r="AH37" s="111" t="str">
        <f>IF(集計入力!AD44="","",IF(集計入力!AD44="○",2,-2))</f>
        <v/>
      </c>
      <c r="AI37" s="111" t="str">
        <f>IF(集計入力!AE44="","",IF(集計入力!AE44="○",2,-2))</f>
        <v/>
      </c>
      <c r="AJ37" s="111" t="str">
        <f>IF(集計入力!AG44="","",IF(集計入力!AG44="○",2,-2))</f>
        <v/>
      </c>
      <c r="AK37" s="111" t="str">
        <f>IF(集計入力!AH44="","",IF(集計入力!AH44="○",2,-2))</f>
        <v/>
      </c>
      <c r="AL37" s="111" t="str">
        <f>IF(集計入力!AI44="","",IF(集計入力!AI44="○",2,-2))</f>
        <v/>
      </c>
      <c r="AM37" s="111" t="str">
        <f>IF(集計入力!AJ44="","",IF(集計入力!AJ44="○",2,-2))</f>
        <v/>
      </c>
    </row>
    <row r="38" spans="3:39">
      <c r="C38" s="21"/>
      <c r="D38" s="116"/>
      <c r="E38" s="116"/>
      <c r="F38" s="116"/>
      <c r="G38" s="116"/>
      <c r="H38" s="116"/>
      <c r="I38" s="116"/>
      <c r="J38" s="116"/>
      <c r="K38" s="116"/>
      <c r="L38" s="116"/>
      <c r="M38" s="116"/>
      <c r="N38" s="116"/>
      <c r="O38" s="21"/>
      <c r="AF38" s="111" t="str">
        <f>IF(集計入力!AB45="","",IF(集計入力!AB45="○",2,-2))</f>
        <v/>
      </c>
      <c r="AG38" s="111" t="str">
        <f>IF(集計入力!AC45="","",IF(集計入力!AC45="○",2,-2))</f>
        <v/>
      </c>
      <c r="AH38" s="111" t="str">
        <f>IF(集計入力!AD45="","",IF(集計入力!AD45="○",2,-2))</f>
        <v/>
      </c>
      <c r="AI38" s="111" t="str">
        <f>IF(集計入力!AE45="","",IF(集計入力!AE45="○",2,-2))</f>
        <v/>
      </c>
      <c r="AJ38" s="111" t="str">
        <f>IF(集計入力!AG45="","",IF(集計入力!AG45="○",2,-2))</f>
        <v/>
      </c>
      <c r="AK38" s="111" t="str">
        <f>IF(集計入力!AH45="","",IF(集計入力!AH45="○",2,-2))</f>
        <v/>
      </c>
      <c r="AL38" s="111" t="str">
        <f>IF(集計入力!AI45="","",IF(集計入力!AI45="○",2,-2))</f>
        <v/>
      </c>
      <c r="AM38" s="111" t="str">
        <f>IF(集計入力!AJ45="","",IF(集計入力!AJ45="○",2,-2))</f>
        <v/>
      </c>
    </row>
    <row r="39" spans="3:39">
      <c r="C39" s="21"/>
      <c r="D39" s="116"/>
      <c r="E39" s="116"/>
      <c r="F39" s="116"/>
      <c r="G39" s="116"/>
      <c r="H39" s="116"/>
      <c r="I39" s="116"/>
      <c r="J39" s="116"/>
      <c r="K39" s="116"/>
      <c r="L39" s="116"/>
      <c r="M39" s="116"/>
      <c r="N39" s="116"/>
      <c r="O39" s="21"/>
      <c r="AF39" s="111" t="str">
        <f>IF(集計入力!AB46="","",IF(集計入力!AB46="○",2,-2))</f>
        <v/>
      </c>
      <c r="AG39" s="111" t="str">
        <f>IF(集計入力!AC46="","",IF(集計入力!AC46="○",2,-2))</f>
        <v/>
      </c>
      <c r="AH39" s="111" t="str">
        <f>IF(集計入力!AD46="","",IF(集計入力!AD46="○",2,-2))</f>
        <v/>
      </c>
      <c r="AI39" s="111" t="str">
        <f>IF(集計入力!AE46="","",IF(集計入力!AE46="○",2,-2))</f>
        <v/>
      </c>
      <c r="AJ39" s="111" t="str">
        <f>IF(集計入力!AG46="","",IF(集計入力!AG46="○",2,-2))</f>
        <v/>
      </c>
      <c r="AK39" s="111" t="str">
        <f>IF(集計入力!AH46="","",IF(集計入力!AH46="○",2,-2))</f>
        <v/>
      </c>
      <c r="AL39" s="111" t="str">
        <f>IF(集計入力!AI46="","",IF(集計入力!AI46="○",2,-2))</f>
        <v/>
      </c>
      <c r="AM39" s="111" t="str">
        <f>IF(集計入力!AJ46="","",IF(集計入力!AJ46="○",2,-2))</f>
        <v/>
      </c>
    </row>
    <row r="40" spans="3:39">
      <c r="C40" s="21"/>
      <c r="D40" s="116"/>
      <c r="E40" s="116"/>
      <c r="F40" s="116"/>
      <c r="G40" s="116"/>
      <c r="H40" s="116"/>
      <c r="I40" s="116"/>
      <c r="J40" s="116"/>
      <c r="K40" s="116"/>
      <c r="L40" s="116"/>
      <c r="M40" s="116"/>
      <c r="N40" s="116"/>
      <c r="O40" s="21"/>
      <c r="AF40" s="111" t="str">
        <f>IF(集計入力!AB47="","",IF(集計入力!AB47="○",2,-2))</f>
        <v/>
      </c>
      <c r="AG40" s="111" t="str">
        <f>IF(集計入力!AC47="","",IF(集計入力!AC47="○",2,-2))</f>
        <v/>
      </c>
      <c r="AH40" s="111" t="str">
        <f>IF(集計入力!AD47="","",IF(集計入力!AD47="○",2,-2))</f>
        <v/>
      </c>
      <c r="AI40" s="111" t="str">
        <f>IF(集計入力!AE47="","",IF(集計入力!AE47="○",2,-2))</f>
        <v/>
      </c>
      <c r="AJ40" s="111" t="str">
        <f>IF(集計入力!AG47="","",IF(集計入力!AG47="○",2,-2))</f>
        <v/>
      </c>
      <c r="AK40" s="111" t="str">
        <f>IF(集計入力!AH47="","",IF(集計入力!AH47="○",2,-2))</f>
        <v/>
      </c>
      <c r="AL40" s="111" t="str">
        <f>IF(集計入力!AI47="","",IF(集計入力!AI47="○",2,-2))</f>
        <v/>
      </c>
      <c r="AM40" s="111" t="str">
        <f>IF(集計入力!AJ47="","",IF(集計入力!AJ47="○",2,-2))</f>
        <v/>
      </c>
    </row>
    <row r="41" spans="3:39">
      <c r="C41" s="21"/>
      <c r="D41" s="116"/>
      <c r="E41" s="116"/>
      <c r="F41" s="116"/>
      <c r="G41" s="116"/>
      <c r="H41" s="116"/>
      <c r="I41" s="116"/>
      <c r="J41" s="116"/>
      <c r="K41" s="116"/>
      <c r="L41" s="116"/>
      <c r="M41" s="116"/>
      <c r="N41" s="116"/>
      <c r="O41" s="21"/>
      <c r="AF41" s="111" t="str">
        <f>IF(集計入力!AB48="","",IF(集計入力!AB48="○",2,-2))</f>
        <v/>
      </c>
      <c r="AG41" s="111" t="str">
        <f>IF(集計入力!AC48="","",IF(集計入力!AC48="○",2,-2))</f>
        <v/>
      </c>
      <c r="AH41" s="111" t="str">
        <f>IF(集計入力!AD48="","",IF(集計入力!AD48="○",2,-2))</f>
        <v/>
      </c>
      <c r="AI41" s="111" t="str">
        <f>IF(集計入力!AE48="","",IF(集計入力!AE48="○",2,-2))</f>
        <v/>
      </c>
      <c r="AJ41" s="111" t="str">
        <f>IF(集計入力!AG48="","",IF(集計入力!AG48="○",2,-2))</f>
        <v/>
      </c>
      <c r="AK41" s="111" t="str">
        <f>IF(集計入力!AH48="","",IF(集計入力!AH48="○",2,-2))</f>
        <v/>
      </c>
      <c r="AL41" s="111" t="str">
        <f>IF(集計入力!AI48="","",IF(集計入力!AI48="○",2,-2))</f>
        <v/>
      </c>
      <c r="AM41" s="111" t="str">
        <f>IF(集計入力!AJ48="","",IF(集計入力!AJ48="○",2,-2))</f>
        <v/>
      </c>
    </row>
    <row r="42" spans="3:39">
      <c r="C42" s="21"/>
      <c r="D42" s="116"/>
      <c r="E42" s="116"/>
      <c r="F42" s="116"/>
      <c r="G42" s="116"/>
      <c r="H42" s="116"/>
      <c r="I42" s="116"/>
      <c r="J42" s="116"/>
      <c r="K42" s="116"/>
      <c r="L42" s="116"/>
      <c r="M42" s="116"/>
      <c r="N42" s="116"/>
      <c r="O42" s="21"/>
      <c r="AF42" s="111" t="str">
        <f>IF(集計入力!AB49="","",IF(集計入力!AB49="○",2,-2))</f>
        <v/>
      </c>
      <c r="AG42" s="111" t="str">
        <f>IF(集計入力!AC49="","",IF(集計入力!AC49="○",2,-2))</f>
        <v/>
      </c>
      <c r="AH42" s="111" t="str">
        <f>IF(集計入力!AD49="","",IF(集計入力!AD49="○",2,-2))</f>
        <v/>
      </c>
      <c r="AI42" s="111" t="str">
        <f>IF(集計入力!AE49="","",IF(集計入力!AE49="○",2,-2))</f>
        <v/>
      </c>
      <c r="AJ42" s="111" t="str">
        <f>IF(集計入力!AG49="","",IF(集計入力!AG49="○",2,-2))</f>
        <v/>
      </c>
      <c r="AK42" s="111" t="str">
        <f>IF(集計入力!AH49="","",IF(集計入力!AH49="○",2,-2))</f>
        <v/>
      </c>
      <c r="AL42" s="111" t="str">
        <f>IF(集計入力!AI49="","",IF(集計入力!AI49="○",2,-2))</f>
        <v/>
      </c>
      <c r="AM42" s="111" t="str">
        <f>IF(集計入力!AJ49="","",IF(集計入力!AJ49="○",2,-2))</f>
        <v/>
      </c>
    </row>
    <row r="43" spans="3:39">
      <c r="C43" s="21"/>
      <c r="D43" s="116"/>
      <c r="E43" s="116"/>
      <c r="F43" s="116"/>
      <c r="G43" s="116"/>
      <c r="H43" s="116"/>
      <c r="I43" s="116"/>
      <c r="J43" s="116"/>
      <c r="K43" s="116"/>
      <c r="L43" s="116"/>
      <c r="M43" s="116"/>
      <c r="N43" s="116"/>
      <c r="O43" s="21"/>
      <c r="AF43" s="111" t="str">
        <f>IF(集計入力!AB50="","",IF(集計入力!AB50="○",2,-2))</f>
        <v/>
      </c>
      <c r="AG43" s="111" t="str">
        <f>IF(集計入力!AC50="","",IF(集計入力!AC50="○",2,-2))</f>
        <v/>
      </c>
      <c r="AH43" s="111" t="str">
        <f>IF(集計入力!AD50="","",IF(集計入力!AD50="○",2,-2))</f>
        <v/>
      </c>
      <c r="AI43" s="111" t="str">
        <f>IF(集計入力!AE50="","",IF(集計入力!AE50="○",2,-2))</f>
        <v/>
      </c>
      <c r="AJ43" s="111" t="str">
        <f>IF(集計入力!AG50="","",IF(集計入力!AG50="○",2,-2))</f>
        <v/>
      </c>
      <c r="AK43" s="111" t="str">
        <f>IF(集計入力!AH50="","",IF(集計入力!AH50="○",2,-2))</f>
        <v/>
      </c>
      <c r="AL43" s="111" t="str">
        <f>IF(集計入力!AI50="","",IF(集計入力!AI50="○",2,-2))</f>
        <v/>
      </c>
      <c r="AM43" s="111" t="str">
        <f>IF(集計入力!AJ50="","",IF(集計入力!AJ50="○",2,-2))</f>
        <v/>
      </c>
    </row>
    <row r="44" spans="3:39">
      <c r="C44" s="21"/>
      <c r="D44" s="116"/>
      <c r="E44" s="116"/>
      <c r="F44" s="116"/>
      <c r="G44" s="116"/>
      <c r="H44" s="116"/>
      <c r="I44" s="116"/>
      <c r="J44" s="116"/>
      <c r="K44" s="116"/>
      <c r="L44" s="116"/>
      <c r="M44" s="116"/>
      <c r="N44" s="116"/>
      <c r="O44" s="21"/>
      <c r="AF44" s="111" t="str">
        <f>IF(集計入力!AB51="","",IF(集計入力!AB51="○",2,-2))</f>
        <v/>
      </c>
      <c r="AG44" s="111" t="str">
        <f>IF(集計入力!AC51="","",IF(集計入力!AC51="○",2,-2))</f>
        <v/>
      </c>
      <c r="AH44" s="111" t="str">
        <f>IF(集計入力!AD51="","",IF(集計入力!AD51="○",2,-2))</f>
        <v/>
      </c>
      <c r="AI44" s="111" t="str">
        <f>IF(集計入力!AE51="","",IF(集計入力!AE51="○",2,-2))</f>
        <v/>
      </c>
      <c r="AJ44" s="111" t="str">
        <f>IF(集計入力!AG51="","",IF(集計入力!AG51="○",2,-2))</f>
        <v/>
      </c>
      <c r="AK44" s="111" t="str">
        <f>IF(集計入力!AH51="","",IF(集計入力!AH51="○",2,-2))</f>
        <v/>
      </c>
      <c r="AL44" s="111" t="str">
        <f>IF(集計入力!AI51="","",IF(集計入力!AI51="○",2,-2))</f>
        <v/>
      </c>
      <c r="AM44" s="111" t="str">
        <f>IF(集計入力!AJ51="","",IF(集計入力!AJ51="○",2,-2))</f>
        <v/>
      </c>
    </row>
    <row r="45" spans="3:39">
      <c r="C45" s="21"/>
      <c r="D45" s="116"/>
      <c r="E45" s="116"/>
      <c r="F45" s="116"/>
      <c r="G45" s="116"/>
      <c r="H45" s="116"/>
      <c r="I45" s="116"/>
      <c r="J45" s="116"/>
      <c r="K45" s="116"/>
      <c r="L45" s="116"/>
      <c r="M45" s="116"/>
      <c r="N45" s="116"/>
      <c r="O45" s="21"/>
      <c r="AF45" s="111" t="str">
        <f>IF(集計入力!AB52="","",IF(集計入力!AB52="○",2,-2))</f>
        <v/>
      </c>
      <c r="AG45" s="111" t="str">
        <f>IF(集計入力!AC52="","",IF(集計入力!AC52="○",2,-2))</f>
        <v/>
      </c>
      <c r="AH45" s="111" t="str">
        <f>IF(集計入力!AD52="","",IF(集計入力!AD52="○",2,-2))</f>
        <v/>
      </c>
      <c r="AI45" s="111" t="str">
        <f>IF(集計入力!AE52="","",IF(集計入力!AE52="○",2,-2))</f>
        <v/>
      </c>
      <c r="AJ45" s="111" t="str">
        <f>IF(集計入力!AG52="","",IF(集計入力!AG52="○",2,-2))</f>
        <v/>
      </c>
      <c r="AK45" s="111" t="str">
        <f>IF(集計入力!AH52="","",IF(集計入力!AH52="○",2,-2))</f>
        <v/>
      </c>
      <c r="AL45" s="111" t="str">
        <f>IF(集計入力!AI52="","",IF(集計入力!AI52="○",2,-2))</f>
        <v/>
      </c>
      <c r="AM45" s="111" t="str">
        <f>IF(集計入力!AJ52="","",IF(集計入力!AJ52="○",2,-2))</f>
        <v/>
      </c>
    </row>
    <row r="46" spans="3:39">
      <c r="C46" s="21"/>
      <c r="D46" s="116"/>
      <c r="E46" s="116"/>
      <c r="F46" s="116"/>
      <c r="G46" s="116"/>
      <c r="H46" s="116"/>
      <c r="I46" s="116"/>
      <c r="J46" s="116"/>
      <c r="K46" s="116"/>
      <c r="L46" s="116"/>
      <c r="M46" s="116"/>
      <c r="N46" s="116"/>
      <c r="O46" s="21"/>
      <c r="AF46" s="111" t="str">
        <f>IF(集計入力!AB53="","",IF(集計入力!AB53="○",2,-2))</f>
        <v/>
      </c>
      <c r="AG46" s="111" t="str">
        <f>IF(集計入力!AC53="","",IF(集計入力!AC53="○",2,-2))</f>
        <v/>
      </c>
      <c r="AH46" s="111" t="str">
        <f>IF(集計入力!AD53="","",IF(集計入力!AD53="○",2,-2))</f>
        <v/>
      </c>
      <c r="AI46" s="111" t="str">
        <f>IF(集計入力!AE53="","",IF(集計入力!AE53="○",2,-2))</f>
        <v/>
      </c>
      <c r="AJ46" s="111" t="str">
        <f>IF(集計入力!AG53="","",IF(集計入力!AG53="○",2,-2))</f>
        <v/>
      </c>
      <c r="AK46" s="111" t="str">
        <f>IF(集計入力!AH53="","",IF(集計入力!AH53="○",2,-2))</f>
        <v/>
      </c>
      <c r="AL46" s="111" t="str">
        <f>IF(集計入力!AI53="","",IF(集計入力!AI53="○",2,-2))</f>
        <v/>
      </c>
      <c r="AM46" s="111" t="str">
        <f>IF(集計入力!AJ53="","",IF(集計入力!AJ53="○",2,-2))</f>
        <v/>
      </c>
    </row>
    <row r="47" spans="3:39">
      <c r="C47" s="21"/>
      <c r="D47" s="116"/>
      <c r="E47" s="116"/>
      <c r="F47" s="116"/>
      <c r="G47" s="116"/>
      <c r="H47" s="116"/>
      <c r="I47" s="116"/>
      <c r="J47" s="116"/>
      <c r="K47" s="116"/>
      <c r="L47" s="116"/>
      <c r="M47" s="116"/>
      <c r="N47" s="116"/>
      <c r="O47" s="21"/>
      <c r="AF47" s="111" t="str">
        <f>IF(集計入力!AB54="","",IF(集計入力!AB54="○",2,-2))</f>
        <v/>
      </c>
      <c r="AG47" s="111" t="str">
        <f>IF(集計入力!AC54="","",IF(集計入力!AC54="○",2,-2))</f>
        <v/>
      </c>
      <c r="AH47" s="111" t="str">
        <f>IF(集計入力!AD54="","",IF(集計入力!AD54="○",2,-2))</f>
        <v/>
      </c>
      <c r="AI47" s="111" t="str">
        <f>IF(集計入力!AE54="","",IF(集計入力!AE54="○",2,-2))</f>
        <v/>
      </c>
      <c r="AJ47" s="111" t="str">
        <f>IF(集計入力!AG54="","",IF(集計入力!AG54="○",2,-2))</f>
        <v/>
      </c>
      <c r="AK47" s="111" t="str">
        <f>IF(集計入力!AH54="","",IF(集計入力!AH54="○",2,-2))</f>
        <v/>
      </c>
      <c r="AL47" s="111" t="str">
        <f>IF(集計入力!AI54="","",IF(集計入力!AI54="○",2,-2))</f>
        <v/>
      </c>
      <c r="AM47" s="111" t="str">
        <f>IF(集計入力!AJ54="","",IF(集計入力!AJ54="○",2,-2))</f>
        <v/>
      </c>
    </row>
    <row r="48" spans="3:39">
      <c r="C48" s="21"/>
      <c r="D48" s="116"/>
      <c r="E48" s="116"/>
      <c r="F48" s="116"/>
      <c r="G48" s="116"/>
      <c r="H48" s="116"/>
      <c r="I48" s="116"/>
      <c r="J48" s="116"/>
      <c r="K48" s="116"/>
      <c r="L48" s="116"/>
      <c r="M48" s="116"/>
      <c r="N48" s="116"/>
      <c r="O48" s="21"/>
      <c r="AF48" s="111" t="str">
        <f>IF(集計入力!AB55="","",IF(集計入力!AB55="○",2,-2))</f>
        <v/>
      </c>
      <c r="AG48" s="111" t="str">
        <f>IF(集計入力!AC55="","",IF(集計入力!AC55="○",2,-2))</f>
        <v/>
      </c>
      <c r="AH48" s="111" t="str">
        <f>IF(集計入力!AD55="","",IF(集計入力!AD55="○",2,-2))</f>
        <v/>
      </c>
      <c r="AI48" s="111" t="str">
        <f>IF(集計入力!AE55="","",IF(集計入力!AE55="○",2,-2))</f>
        <v/>
      </c>
      <c r="AJ48" s="111" t="str">
        <f>IF(集計入力!AG55="","",IF(集計入力!AG55="○",2,-2))</f>
        <v/>
      </c>
      <c r="AK48" s="111" t="str">
        <f>IF(集計入力!AH55="","",IF(集計入力!AH55="○",2,-2))</f>
        <v/>
      </c>
      <c r="AL48" s="111" t="str">
        <f>IF(集計入力!AI55="","",IF(集計入力!AI55="○",2,-2))</f>
        <v/>
      </c>
      <c r="AM48" s="111" t="str">
        <f>IF(集計入力!AJ55="","",IF(集計入力!AJ55="○",2,-2))</f>
        <v/>
      </c>
    </row>
    <row r="49" spans="3:39">
      <c r="C49" s="21"/>
      <c r="D49" s="116"/>
      <c r="E49" s="116"/>
      <c r="F49" s="116"/>
      <c r="G49" s="116"/>
      <c r="H49" s="116"/>
      <c r="I49" s="116"/>
      <c r="J49" s="116"/>
      <c r="K49" s="116"/>
      <c r="L49" s="116"/>
      <c r="M49" s="116"/>
      <c r="N49" s="116"/>
      <c r="O49" s="21"/>
      <c r="AF49" s="111" t="str">
        <f>IF(集計入力!AB56="","",IF(集計入力!AB56="○",2,-2))</f>
        <v/>
      </c>
      <c r="AG49" s="111" t="str">
        <f>IF(集計入力!AC56="","",IF(集計入力!AC56="○",2,-2))</f>
        <v/>
      </c>
      <c r="AH49" s="111" t="str">
        <f>IF(集計入力!AD56="","",IF(集計入力!AD56="○",2,-2))</f>
        <v/>
      </c>
      <c r="AI49" s="111" t="str">
        <f>IF(集計入力!AE56="","",IF(集計入力!AE56="○",2,-2))</f>
        <v/>
      </c>
      <c r="AJ49" s="111" t="str">
        <f>IF(集計入力!AG56="","",IF(集計入力!AG56="○",2,-2))</f>
        <v/>
      </c>
      <c r="AK49" s="111" t="str">
        <f>IF(集計入力!AH56="","",IF(集計入力!AH56="○",2,-2))</f>
        <v/>
      </c>
      <c r="AL49" s="111" t="str">
        <f>IF(集計入力!AI56="","",IF(集計入力!AI56="○",2,-2))</f>
        <v/>
      </c>
      <c r="AM49" s="111" t="str">
        <f>IF(集計入力!AJ56="","",IF(集計入力!AJ56="○",2,-2))</f>
        <v/>
      </c>
    </row>
    <row r="50" spans="3:39">
      <c r="C50" s="21"/>
      <c r="D50" s="116"/>
      <c r="E50" s="116"/>
      <c r="F50" s="116"/>
      <c r="G50" s="116"/>
      <c r="H50" s="116"/>
      <c r="I50" s="116"/>
      <c r="J50" s="116"/>
      <c r="K50" s="116"/>
      <c r="L50" s="116"/>
      <c r="M50" s="116"/>
      <c r="N50" s="116"/>
      <c r="O50" s="21"/>
      <c r="AF50" s="111" t="str">
        <f>IF(集計入力!AB57="","",IF(集計入力!AB57="○",2,-2))</f>
        <v/>
      </c>
      <c r="AG50" s="111" t="str">
        <f>IF(集計入力!AC57="","",IF(集計入力!AC57="○",2,-2))</f>
        <v/>
      </c>
      <c r="AH50" s="111" t="str">
        <f>IF(集計入力!AD57="","",IF(集計入力!AD57="○",2,-2))</f>
        <v/>
      </c>
      <c r="AI50" s="111" t="str">
        <f>IF(集計入力!AE57="","",IF(集計入力!AE57="○",2,-2))</f>
        <v/>
      </c>
      <c r="AJ50" s="111" t="str">
        <f>IF(集計入力!AG57="","",IF(集計入力!AG57="○",2,-2))</f>
        <v/>
      </c>
      <c r="AK50" s="111" t="str">
        <f>IF(集計入力!AH57="","",IF(集計入力!AH57="○",2,-2))</f>
        <v/>
      </c>
      <c r="AL50" s="111" t="str">
        <f>IF(集計入力!AI57="","",IF(集計入力!AI57="○",2,-2))</f>
        <v/>
      </c>
      <c r="AM50" s="111" t="str">
        <f>IF(集計入力!AJ57="","",IF(集計入力!AJ57="○",2,-2))</f>
        <v/>
      </c>
    </row>
    <row r="51" spans="3:39">
      <c r="C51" s="21"/>
      <c r="D51" s="116"/>
      <c r="E51" s="116"/>
      <c r="F51" s="116"/>
      <c r="G51" s="116"/>
      <c r="H51" s="116"/>
      <c r="I51" s="116"/>
      <c r="J51" s="116"/>
      <c r="K51" s="116"/>
      <c r="L51" s="116"/>
      <c r="M51" s="116"/>
      <c r="N51" s="116"/>
      <c r="O51" s="21"/>
      <c r="AF51" s="111" t="str">
        <f>IF(集計入力!AB58="","",IF(集計入力!AB58="○",2,-2))</f>
        <v/>
      </c>
      <c r="AG51" s="111" t="str">
        <f>IF(集計入力!AC58="","",IF(集計入力!AC58="○",2,-2))</f>
        <v/>
      </c>
      <c r="AH51" s="111" t="str">
        <f>IF(集計入力!AD58="","",IF(集計入力!AD58="○",2,-2))</f>
        <v/>
      </c>
      <c r="AI51" s="111" t="str">
        <f>IF(集計入力!AE58="","",IF(集計入力!AE58="○",2,-2))</f>
        <v/>
      </c>
      <c r="AJ51" s="111" t="str">
        <f>IF(集計入力!AG58="","",IF(集計入力!AG58="○",2,-2))</f>
        <v/>
      </c>
      <c r="AK51" s="111" t="str">
        <f>IF(集計入力!AH58="","",IF(集計入力!AH58="○",2,-2))</f>
        <v/>
      </c>
      <c r="AL51" s="111" t="str">
        <f>IF(集計入力!AI58="","",IF(集計入力!AI58="○",2,-2))</f>
        <v/>
      </c>
      <c r="AM51" s="111" t="str">
        <f>IF(集計入力!AJ58="","",IF(集計入力!AJ58="○",2,-2))</f>
        <v/>
      </c>
    </row>
    <row r="52" spans="3:39">
      <c r="C52" s="21"/>
      <c r="D52" s="116"/>
      <c r="E52" s="116"/>
      <c r="F52" s="116"/>
      <c r="G52" s="116"/>
      <c r="H52" s="116"/>
      <c r="I52" s="116"/>
      <c r="J52" s="116"/>
      <c r="K52" s="116"/>
      <c r="L52" s="116"/>
      <c r="M52" s="116"/>
      <c r="N52" s="116"/>
      <c r="O52" s="21"/>
      <c r="AF52" s="111" t="str">
        <f>IF(集計入力!AB59="","",IF(集計入力!AB59="○",2,-2))</f>
        <v/>
      </c>
      <c r="AG52" s="111" t="str">
        <f>IF(集計入力!AC59="","",IF(集計入力!AC59="○",2,-2))</f>
        <v/>
      </c>
      <c r="AH52" s="111" t="str">
        <f>IF(集計入力!AD59="","",IF(集計入力!AD59="○",2,-2))</f>
        <v/>
      </c>
      <c r="AI52" s="111" t="str">
        <f>IF(集計入力!AE59="","",IF(集計入力!AE59="○",2,-2))</f>
        <v/>
      </c>
      <c r="AJ52" s="111" t="str">
        <f>IF(集計入力!AG59="","",IF(集計入力!AG59="○",2,-2))</f>
        <v/>
      </c>
      <c r="AK52" s="111" t="str">
        <f>IF(集計入力!AH59="","",IF(集計入力!AH59="○",2,-2))</f>
        <v/>
      </c>
      <c r="AL52" s="111" t="str">
        <f>IF(集計入力!AI59="","",IF(集計入力!AI59="○",2,-2))</f>
        <v/>
      </c>
      <c r="AM52" s="111" t="str">
        <f>IF(集計入力!AJ59="","",IF(集計入力!AJ59="○",2,-2))</f>
        <v/>
      </c>
    </row>
    <row r="53" spans="3:39">
      <c r="C53" s="21"/>
      <c r="O53" s="21"/>
      <c r="AF53" s="111" t="str">
        <f>IF(集計入力!AB60="","",IF(集計入力!AB60="○",2,-2))</f>
        <v/>
      </c>
      <c r="AG53" s="111" t="str">
        <f>IF(集計入力!AC60="","",IF(集計入力!AC60="○",2,-2))</f>
        <v/>
      </c>
      <c r="AH53" s="111" t="str">
        <f>IF(集計入力!AD60="","",IF(集計入力!AD60="○",2,-2))</f>
        <v/>
      </c>
      <c r="AI53" s="111" t="str">
        <f>IF(集計入力!AE60="","",IF(集計入力!AE60="○",2,-2))</f>
        <v/>
      </c>
      <c r="AJ53" s="111" t="str">
        <f>IF(集計入力!AG60="","",IF(集計入力!AG60="○",2,-2))</f>
        <v/>
      </c>
      <c r="AK53" s="111" t="str">
        <f>IF(集計入力!AH60="","",IF(集計入力!AH60="○",2,-2))</f>
        <v/>
      </c>
      <c r="AL53" s="111" t="str">
        <f>IF(集計入力!AI60="","",IF(集計入力!AI60="○",2,-2))</f>
        <v/>
      </c>
      <c r="AM53" s="111" t="str">
        <f>IF(集計入力!AJ60="","",IF(集計入力!AJ60="○",2,-2))</f>
        <v/>
      </c>
    </row>
    <row r="54" spans="3:39">
      <c r="C54" s="21"/>
      <c r="O54" s="21"/>
      <c r="AF54" s="111" t="str">
        <f>IF(集計入力!AB61="","",IF(集計入力!AB61="○",2,-2))</f>
        <v/>
      </c>
      <c r="AG54" s="111" t="str">
        <f>IF(集計入力!AC61="","",IF(集計入力!AC61="○",2,-2))</f>
        <v/>
      </c>
      <c r="AH54" s="111" t="str">
        <f>IF(集計入力!AD61="","",IF(集計入力!AD61="○",2,-2))</f>
        <v/>
      </c>
      <c r="AI54" s="111" t="str">
        <f>IF(集計入力!AE61="","",IF(集計入力!AE61="○",2,-2))</f>
        <v/>
      </c>
      <c r="AJ54" s="111" t="str">
        <f>IF(集計入力!AG61="","",IF(集計入力!AG61="○",2,-2))</f>
        <v/>
      </c>
      <c r="AK54" s="111" t="str">
        <f>IF(集計入力!AH61="","",IF(集計入力!AH61="○",2,-2))</f>
        <v/>
      </c>
      <c r="AL54" s="111" t="str">
        <f>IF(集計入力!AI61="","",IF(集計入力!AI61="○",2,-2))</f>
        <v/>
      </c>
      <c r="AM54" s="111" t="str">
        <f>IF(集計入力!AJ61="","",IF(集計入力!AJ61="○",2,-2))</f>
        <v/>
      </c>
    </row>
    <row r="55" spans="3:39">
      <c r="C55" s="21"/>
      <c r="O55" s="21"/>
      <c r="AF55" s="111" t="str">
        <f>IF(集計入力!AB62="","",IF(集計入力!AB62="○",2,-2))</f>
        <v/>
      </c>
      <c r="AG55" s="111" t="str">
        <f>IF(集計入力!AC62="","",IF(集計入力!AC62="○",2,-2))</f>
        <v/>
      </c>
      <c r="AH55" s="111" t="str">
        <f>IF(集計入力!AD62="","",IF(集計入力!AD62="○",2,-2))</f>
        <v/>
      </c>
      <c r="AI55" s="111" t="str">
        <f>IF(集計入力!AE62="","",IF(集計入力!AE62="○",2,-2))</f>
        <v/>
      </c>
      <c r="AJ55" s="111" t="str">
        <f>IF(集計入力!AG62="","",IF(集計入力!AG62="○",2,-2))</f>
        <v/>
      </c>
      <c r="AK55" s="111" t="str">
        <f>IF(集計入力!AH62="","",IF(集計入力!AH62="○",2,-2))</f>
        <v/>
      </c>
      <c r="AL55" s="111" t="str">
        <f>IF(集計入力!AI62="","",IF(集計入力!AI62="○",2,-2))</f>
        <v/>
      </c>
      <c r="AM55" s="111" t="str">
        <f>IF(集計入力!AJ62="","",IF(集計入力!AJ62="○",2,-2))</f>
        <v/>
      </c>
    </row>
    <row r="56" spans="3:39">
      <c r="C56" s="21"/>
      <c r="O56" s="21"/>
      <c r="AF56" s="111" t="str">
        <f>IF(集計入力!AB63="","",IF(集計入力!AB63="○",2,-2))</f>
        <v/>
      </c>
      <c r="AG56" s="111" t="str">
        <f>IF(集計入力!AC63="","",IF(集計入力!AC63="○",2,-2))</f>
        <v/>
      </c>
      <c r="AH56" s="111" t="str">
        <f>IF(集計入力!AD63="","",IF(集計入力!AD63="○",2,-2))</f>
        <v/>
      </c>
      <c r="AI56" s="111" t="str">
        <f>IF(集計入力!AE63="","",IF(集計入力!AE63="○",2,-2))</f>
        <v/>
      </c>
      <c r="AJ56" s="111" t="str">
        <f>IF(集計入力!AG63="","",IF(集計入力!AG63="○",2,-2))</f>
        <v/>
      </c>
      <c r="AK56" s="111" t="str">
        <f>IF(集計入力!AH63="","",IF(集計入力!AH63="○",2,-2))</f>
        <v/>
      </c>
      <c r="AL56" s="111" t="str">
        <f>IF(集計入力!AI63="","",IF(集計入力!AI63="○",2,-2))</f>
        <v/>
      </c>
      <c r="AM56" s="111" t="str">
        <f>IF(集計入力!AJ63="","",IF(集計入力!AJ63="○",2,-2))</f>
        <v/>
      </c>
    </row>
    <row r="57" spans="3:39">
      <c r="C57" s="21"/>
      <c r="O57" s="21"/>
      <c r="AF57" s="111" t="str">
        <f>IF(集計入力!AB64="","",IF(集計入力!AB64="○",2,-2))</f>
        <v/>
      </c>
      <c r="AG57" s="111" t="str">
        <f>IF(集計入力!AC64="","",IF(集計入力!AC64="○",2,-2))</f>
        <v/>
      </c>
      <c r="AH57" s="111" t="str">
        <f>IF(集計入力!AD64="","",IF(集計入力!AD64="○",2,-2))</f>
        <v/>
      </c>
      <c r="AI57" s="111" t="str">
        <f>IF(集計入力!AE64="","",IF(集計入力!AE64="○",2,-2))</f>
        <v/>
      </c>
      <c r="AJ57" s="111" t="str">
        <f>IF(集計入力!AG64="","",IF(集計入力!AG64="○",2,-2))</f>
        <v/>
      </c>
      <c r="AK57" s="111" t="str">
        <f>IF(集計入力!AH64="","",IF(集計入力!AH64="○",2,-2))</f>
        <v/>
      </c>
      <c r="AL57" s="111" t="str">
        <f>IF(集計入力!AI64="","",IF(集計入力!AI64="○",2,-2))</f>
        <v/>
      </c>
      <c r="AM57" s="111" t="str">
        <f>IF(集計入力!AJ64="","",IF(集計入力!AJ64="○",2,-2))</f>
        <v/>
      </c>
    </row>
    <row r="58" spans="3:39">
      <c r="C58" s="21"/>
      <c r="O58" s="21"/>
      <c r="AF58" s="111" t="str">
        <f>IF(集計入力!AB65="","",IF(集計入力!AB65="○",2,-2))</f>
        <v/>
      </c>
      <c r="AG58" s="111" t="str">
        <f>IF(集計入力!AC65="","",IF(集計入力!AC65="○",2,-2))</f>
        <v/>
      </c>
      <c r="AH58" s="111" t="str">
        <f>IF(集計入力!AD65="","",IF(集計入力!AD65="○",2,-2))</f>
        <v/>
      </c>
      <c r="AI58" s="111" t="str">
        <f>IF(集計入力!AE65="","",IF(集計入力!AE65="○",2,-2))</f>
        <v/>
      </c>
      <c r="AJ58" s="111" t="str">
        <f>IF(集計入力!AG65="","",IF(集計入力!AG65="○",2,-2))</f>
        <v/>
      </c>
      <c r="AK58" s="111" t="str">
        <f>IF(集計入力!AH65="","",IF(集計入力!AH65="○",2,-2))</f>
        <v/>
      </c>
      <c r="AL58" s="111" t="str">
        <f>IF(集計入力!AI65="","",IF(集計入力!AI65="○",2,-2))</f>
        <v/>
      </c>
      <c r="AM58" s="111" t="str">
        <f>IF(集計入力!AJ65="","",IF(集計入力!AJ65="○",2,-2))</f>
        <v/>
      </c>
    </row>
    <row r="59" spans="3:39">
      <c r="C59" s="21"/>
      <c r="O59" s="21"/>
      <c r="AF59" s="111" t="str">
        <f>IF(集計入力!AB66="","",IF(集計入力!AB66="○",2,-2))</f>
        <v/>
      </c>
      <c r="AG59" s="111" t="str">
        <f>IF(集計入力!AC66="","",IF(集計入力!AC66="○",2,-2))</f>
        <v/>
      </c>
      <c r="AH59" s="111" t="str">
        <f>IF(集計入力!AD66="","",IF(集計入力!AD66="○",2,-2))</f>
        <v/>
      </c>
      <c r="AI59" s="111" t="str">
        <f>IF(集計入力!AE66="","",IF(集計入力!AE66="○",2,-2))</f>
        <v/>
      </c>
      <c r="AJ59" s="111" t="str">
        <f>IF(集計入力!AG66="","",IF(集計入力!AG66="○",2,-2))</f>
        <v/>
      </c>
      <c r="AK59" s="111" t="str">
        <f>IF(集計入力!AH66="","",IF(集計入力!AH66="○",2,-2))</f>
        <v/>
      </c>
      <c r="AL59" s="111" t="str">
        <f>IF(集計入力!AI66="","",IF(集計入力!AI66="○",2,-2))</f>
        <v/>
      </c>
      <c r="AM59" s="111" t="str">
        <f>IF(集計入力!AJ66="","",IF(集計入力!AJ66="○",2,-2))</f>
        <v/>
      </c>
    </row>
    <row r="60" spans="3:39">
      <c r="C60" s="21"/>
      <c r="O60" s="21"/>
      <c r="AF60" s="111" t="str">
        <f>IF(集計入力!AB67="","",IF(集計入力!AB67="○",2,-2))</f>
        <v/>
      </c>
      <c r="AG60" s="111" t="str">
        <f>IF(集計入力!AC67="","",IF(集計入力!AC67="○",2,-2))</f>
        <v/>
      </c>
      <c r="AH60" s="111" t="str">
        <f>IF(集計入力!AD67="","",IF(集計入力!AD67="○",2,-2))</f>
        <v/>
      </c>
      <c r="AI60" s="111" t="str">
        <f>IF(集計入力!AE67="","",IF(集計入力!AE67="○",2,-2))</f>
        <v/>
      </c>
      <c r="AJ60" s="111" t="str">
        <f>IF(集計入力!AG67="","",IF(集計入力!AG67="○",2,-2))</f>
        <v/>
      </c>
      <c r="AK60" s="111" t="str">
        <f>IF(集計入力!AH67="","",IF(集計入力!AH67="○",2,-2))</f>
        <v/>
      </c>
      <c r="AL60" s="111" t="str">
        <f>IF(集計入力!AI67="","",IF(集計入力!AI67="○",2,-2))</f>
        <v/>
      </c>
      <c r="AM60" s="111" t="str">
        <f>IF(集計入力!AJ67="","",IF(集計入力!AJ67="○",2,-2))</f>
        <v/>
      </c>
    </row>
    <row r="61" spans="3:39">
      <c r="C61" s="21"/>
      <c r="O61" s="21"/>
      <c r="AF61" s="111" t="str">
        <f>IF(集計入力!AB68="","",IF(集計入力!AB68="○",2,-2))</f>
        <v/>
      </c>
      <c r="AG61" s="111" t="str">
        <f>IF(集計入力!AC68="","",IF(集計入力!AC68="○",2,-2))</f>
        <v/>
      </c>
      <c r="AH61" s="111" t="str">
        <f>IF(集計入力!AD68="","",IF(集計入力!AD68="○",2,-2))</f>
        <v/>
      </c>
      <c r="AI61" s="111" t="str">
        <f>IF(集計入力!AE68="","",IF(集計入力!AE68="○",2,-2))</f>
        <v/>
      </c>
      <c r="AJ61" s="111" t="str">
        <f>IF(集計入力!AG68="","",IF(集計入力!AG68="○",2,-2))</f>
        <v/>
      </c>
      <c r="AK61" s="111" t="str">
        <f>IF(集計入力!AH68="","",IF(集計入力!AH68="○",2,-2))</f>
        <v/>
      </c>
      <c r="AL61" s="111" t="str">
        <f>IF(集計入力!AI68="","",IF(集計入力!AI68="○",2,-2))</f>
        <v/>
      </c>
      <c r="AM61" s="111" t="str">
        <f>IF(集計入力!AJ68="","",IF(集計入力!AJ68="○",2,-2))</f>
        <v/>
      </c>
    </row>
    <row r="62" spans="3:39">
      <c r="C62" s="21"/>
      <c r="O62" s="21"/>
      <c r="AF62" s="111" t="str">
        <f>IF(集計入力!AB69="","",IF(集計入力!AB69="○",2,-2))</f>
        <v/>
      </c>
      <c r="AG62" s="111" t="str">
        <f>IF(集計入力!AC69="","",IF(集計入力!AC69="○",2,-2))</f>
        <v/>
      </c>
      <c r="AH62" s="111" t="str">
        <f>IF(集計入力!AD69="","",IF(集計入力!AD69="○",2,-2))</f>
        <v/>
      </c>
      <c r="AI62" s="111" t="str">
        <f>IF(集計入力!AE69="","",IF(集計入力!AE69="○",2,-2))</f>
        <v/>
      </c>
      <c r="AJ62" s="111" t="str">
        <f>IF(集計入力!AG69="","",IF(集計入力!AG69="○",2,-2))</f>
        <v/>
      </c>
      <c r="AK62" s="111" t="str">
        <f>IF(集計入力!AH69="","",IF(集計入力!AH69="○",2,-2))</f>
        <v/>
      </c>
      <c r="AL62" s="111" t="str">
        <f>IF(集計入力!AI69="","",IF(集計入力!AI69="○",2,-2))</f>
        <v/>
      </c>
      <c r="AM62" s="111" t="str">
        <f>IF(集計入力!AJ69="","",IF(集計入力!AJ69="○",2,-2))</f>
        <v/>
      </c>
    </row>
    <row r="63" spans="3:39">
      <c r="C63" s="21"/>
      <c r="O63" s="21"/>
      <c r="AF63" s="111" t="str">
        <f>IF(集計入力!AB70="","",IF(集計入力!AB70="○",2,-2))</f>
        <v/>
      </c>
      <c r="AG63" s="111" t="str">
        <f>IF(集計入力!AC70="","",IF(集計入力!AC70="○",2,-2))</f>
        <v/>
      </c>
      <c r="AH63" s="111" t="str">
        <f>IF(集計入力!AD70="","",IF(集計入力!AD70="○",2,-2))</f>
        <v/>
      </c>
      <c r="AI63" s="111" t="str">
        <f>IF(集計入力!AE70="","",IF(集計入力!AE70="○",2,-2))</f>
        <v/>
      </c>
      <c r="AJ63" s="111" t="str">
        <f>IF(集計入力!AG70="","",IF(集計入力!AG70="○",2,-2))</f>
        <v/>
      </c>
      <c r="AK63" s="111" t="str">
        <f>IF(集計入力!AH70="","",IF(集計入力!AH70="○",2,-2))</f>
        <v/>
      </c>
      <c r="AL63" s="111" t="str">
        <f>IF(集計入力!AI70="","",IF(集計入力!AI70="○",2,-2))</f>
        <v/>
      </c>
      <c r="AM63" s="111" t="str">
        <f>IF(集計入力!AJ70="","",IF(集計入力!AJ70="○",2,-2))</f>
        <v/>
      </c>
    </row>
    <row r="64" spans="3:39">
      <c r="C64" s="21"/>
      <c r="O64" s="21"/>
      <c r="AF64" s="111" t="str">
        <f>IF(集計入力!AB71="","",IF(集計入力!AB71="○",2,-2))</f>
        <v/>
      </c>
      <c r="AG64" s="111" t="str">
        <f>IF(集計入力!AC71="","",IF(集計入力!AC71="○",2,-2))</f>
        <v/>
      </c>
      <c r="AH64" s="111" t="str">
        <f>IF(集計入力!AD71="","",IF(集計入力!AD71="○",2,-2))</f>
        <v/>
      </c>
      <c r="AI64" s="111" t="str">
        <f>IF(集計入力!AE71="","",IF(集計入力!AE71="○",2,-2))</f>
        <v/>
      </c>
      <c r="AJ64" s="111" t="str">
        <f>IF(集計入力!AG71="","",IF(集計入力!AG71="○",2,-2))</f>
        <v/>
      </c>
      <c r="AK64" s="111" t="str">
        <f>IF(集計入力!AH71="","",IF(集計入力!AH71="○",2,-2))</f>
        <v/>
      </c>
      <c r="AL64" s="111" t="str">
        <f>IF(集計入力!AI71="","",IF(集計入力!AI71="○",2,-2))</f>
        <v/>
      </c>
      <c r="AM64" s="111" t="str">
        <f>IF(集計入力!AJ71="","",IF(集計入力!AJ71="○",2,-2))</f>
        <v/>
      </c>
    </row>
    <row r="65" spans="3:39">
      <c r="C65" s="21"/>
      <c r="O65" s="21"/>
      <c r="AF65" s="111" t="str">
        <f>IF(集計入力!AB72="","",IF(集計入力!AB72="○",2,-2))</f>
        <v/>
      </c>
      <c r="AG65" s="111" t="str">
        <f>IF(集計入力!AC72="","",IF(集計入力!AC72="○",2,-2))</f>
        <v/>
      </c>
      <c r="AH65" s="111" t="str">
        <f>IF(集計入力!AD72="","",IF(集計入力!AD72="○",2,-2))</f>
        <v/>
      </c>
      <c r="AI65" s="111" t="str">
        <f>IF(集計入力!AE72="","",IF(集計入力!AE72="○",2,-2))</f>
        <v/>
      </c>
      <c r="AJ65" s="111" t="str">
        <f>IF(集計入力!AG72="","",IF(集計入力!AG72="○",2,-2))</f>
        <v/>
      </c>
      <c r="AK65" s="111" t="str">
        <f>IF(集計入力!AH72="","",IF(集計入力!AH72="○",2,-2))</f>
        <v/>
      </c>
      <c r="AL65" s="111" t="str">
        <f>IF(集計入力!AI72="","",IF(集計入力!AI72="○",2,-2))</f>
        <v/>
      </c>
      <c r="AM65" s="111" t="str">
        <f>IF(集計入力!AJ72="","",IF(集計入力!AJ72="○",2,-2))</f>
        <v/>
      </c>
    </row>
    <row r="66" spans="3:39">
      <c r="C66" s="21"/>
      <c r="O66" s="21"/>
      <c r="AF66" s="111" t="str">
        <f>IF(集計入力!AB73="","",IF(集計入力!AB73="○",2,-2))</f>
        <v/>
      </c>
      <c r="AG66" s="111" t="str">
        <f>IF(集計入力!AC73="","",IF(集計入力!AC73="○",2,-2))</f>
        <v/>
      </c>
      <c r="AH66" s="111" t="str">
        <f>IF(集計入力!AD73="","",IF(集計入力!AD73="○",2,-2))</f>
        <v/>
      </c>
      <c r="AI66" s="111" t="str">
        <f>IF(集計入力!AE73="","",IF(集計入力!AE73="○",2,-2))</f>
        <v/>
      </c>
      <c r="AJ66" s="111" t="str">
        <f>IF(集計入力!AG73="","",IF(集計入力!AG73="○",2,-2))</f>
        <v/>
      </c>
      <c r="AK66" s="111" t="str">
        <f>IF(集計入力!AH73="","",IF(集計入力!AH73="○",2,-2))</f>
        <v/>
      </c>
      <c r="AL66" s="111" t="str">
        <f>IF(集計入力!AI73="","",IF(集計入力!AI73="○",2,-2))</f>
        <v/>
      </c>
      <c r="AM66" s="111" t="str">
        <f>IF(集計入力!AJ73="","",IF(集計入力!AJ73="○",2,-2))</f>
        <v/>
      </c>
    </row>
    <row r="67" spans="3:39">
      <c r="C67" s="21"/>
      <c r="O67" s="21"/>
      <c r="AF67" s="111" t="str">
        <f>IF(集計入力!AB74="","",IF(集計入力!AB74="○",2,-2))</f>
        <v/>
      </c>
      <c r="AG67" s="111" t="str">
        <f>IF(集計入力!AC74="","",IF(集計入力!AC74="○",2,-2))</f>
        <v/>
      </c>
      <c r="AH67" s="111" t="str">
        <f>IF(集計入力!AD74="","",IF(集計入力!AD74="○",2,-2))</f>
        <v/>
      </c>
      <c r="AI67" s="111" t="str">
        <f>IF(集計入力!AE74="","",IF(集計入力!AE74="○",2,-2))</f>
        <v/>
      </c>
      <c r="AJ67" s="111" t="str">
        <f>IF(集計入力!AG74="","",IF(集計入力!AG74="○",2,-2))</f>
        <v/>
      </c>
      <c r="AK67" s="111" t="str">
        <f>IF(集計入力!AH74="","",IF(集計入力!AH74="○",2,-2))</f>
        <v/>
      </c>
      <c r="AL67" s="111" t="str">
        <f>IF(集計入力!AI74="","",IF(集計入力!AI74="○",2,-2))</f>
        <v/>
      </c>
      <c r="AM67" s="111" t="str">
        <f>IF(集計入力!AJ74="","",IF(集計入力!AJ74="○",2,-2))</f>
        <v/>
      </c>
    </row>
    <row r="68" spans="3:39">
      <c r="C68" s="21"/>
      <c r="O68" s="21"/>
      <c r="AF68" s="111" t="str">
        <f>IF(集計入力!AB75="","",IF(集計入力!AB75="○",2,-2))</f>
        <v/>
      </c>
      <c r="AG68" s="111" t="str">
        <f>IF(集計入力!AC75="","",IF(集計入力!AC75="○",2,-2))</f>
        <v/>
      </c>
      <c r="AH68" s="111" t="str">
        <f>IF(集計入力!AD75="","",IF(集計入力!AD75="○",2,-2))</f>
        <v/>
      </c>
      <c r="AI68" s="111" t="str">
        <f>IF(集計入力!AE75="","",IF(集計入力!AE75="○",2,-2))</f>
        <v/>
      </c>
      <c r="AJ68" s="111" t="str">
        <f>IF(集計入力!AG75="","",IF(集計入力!AG75="○",2,-2))</f>
        <v/>
      </c>
      <c r="AK68" s="111" t="str">
        <f>IF(集計入力!AH75="","",IF(集計入力!AH75="○",2,-2))</f>
        <v/>
      </c>
      <c r="AL68" s="111" t="str">
        <f>IF(集計入力!AI75="","",IF(集計入力!AI75="○",2,-2))</f>
        <v/>
      </c>
      <c r="AM68" s="111" t="str">
        <f>IF(集計入力!AJ75="","",IF(集計入力!AJ75="○",2,-2))</f>
        <v/>
      </c>
    </row>
    <row r="69" spans="3:39">
      <c r="C69" s="21"/>
      <c r="O69" s="21"/>
      <c r="AF69" s="111" t="str">
        <f>IF(集計入力!AB76="","",IF(集計入力!AB76="○",2,-2))</f>
        <v/>
      </c>
      <c r="AG69" s="111" t="str">
        <f>IF(集計入力!AC76="","",IF(集計入力!AC76="○",2,-2))</f>
        <v/>
      </c>
      <c r="AH69" s="111" t="str">
        <f>IF(集計入力!AD76="","",IF(集計入力!AD76="○",2,-2))</f>
        <v/>
      </c>
      <c r="AI69" s="111" t="str">
        <f>IF(集計入力!AE76="","",IF(集計入力!AE76="○",2,-2))</f>
        <v/>
      </c>
      <c r="AJ69" s="111" t="str">
        <f>IF(集計入力!AG76="","",IF(集計入力!AG76="○",2,-2))</f>
        <v/>
      </c>
      <c r="AK69" s="111" t="str">
        <f>IF(集計入力!AH76="","",IF(集計入力!AH76="○",2,-2))</f>
        <v/>
      </c>
      <c r="AL69" s="111" t="str">
        <f>IF(集計入力!AI76="","",IF(集計入力!AI76="○",2,-2))</f>
        <v/>
      </c>
      <c r="AM69" s="111" t="str">
        <f>IF(集計入力!AJ76="","",IF(集計入力!AJ76="○",2,-2))</f>
        <v/>
      </c>
    </row>
    <row r="70" spans="3:39">
      <c r="C70" s="21"/>
      <c r="O70" s="21"/>
      <c r="AF70" s="111" t="str">
        <f>IF(集計入力!AB77="","",IF(集計入力!AB77="○",2,-2))</f>
        <v/>
      </c>
      <c r="AG70" s="111" t="str">
        <f>IF(集計入力!AC77="","",IF(集計入力!AC77="○",2,-2))</f>
        <v/>
      </c>
      <c r="AH70" s="111" t="str">
        <f>IF(集計入力!AD77="","",IF(集計入力!AD77="○",2,-2))</f>
        <v/>
      </c>
      <c r="AI70" s="111" t="str">
        <f>IF(集計入力!AE77="","",IF(集計入力!AE77="○",2,-2))</f>
        <v/>
      </c>
      <c r="AJ70" s="111" t="str">
        <f>IF(集計入力!AG77="","",IF(集計入力!AG77="○",2,-2))</f>
        <v/>
      </c>
      <c r="AK70" s="111" t="str">
        <f>IF(集計入力!AH77="","",IF(集計入力!AH77="○",2,-2))</f>
        <v/>
      </c>
      <c r="AL70" s="111" t="str">
        <f>IF(集計入力!AI77="","",IF(集計入力!AI77="○",2,-2))</f>
        <v/>
      </c>
      <c r="AM70" s="111" t="str">
        <f>IF(集計入力!AJ77="","",IF(集計入力!AJ77="○",2,-2))</f>
        <v/>
      </c>
    </row>
    <row r="71" spans="3:39">
      <c r="C71" s="21"/>
      <c r="O71" s="21"/>
      <c r="AF71" s="111" t="str">
        <f>IF(集計入力!AB78="","",IF(集計入力!AB78="○",2,-2))</f>
        <v/>
      </c>
      <c r="AG71" s="111" t="str">
        <f>IF(集計入力!AC78="","",IF(集計入力!AC78="○",2,-2))</f>
        <v/>
      </c>
      <c r="AH71" s="111" t="str">
        <f>IF(集計入力!AD78="","",IF(集計入力!AD78="○",2,-2))</f>
        <v/>
      </c>
      <c r="AI71" s="111" t="str">
        <f>IF(集計入力!AE78="","",IF(集計入力!AE78="○",2,-2))</f>
        <v/>
      </c>
      <c r="AJ71" s="111" t="str">
        <f>IF(集計入力!AG78="","",IF(集計入力!AG78="○",2,-2))</f>
        <v/>
      </c>
      <c r="AK71" s="111" t="str">
        <f>IF(集計入力!AH78="","",IF(集計入力!AH78="○",2,-2))</f>
        <v/>
      </c>
      <c r="AL71" s="111" t="str">
        <f>IF(集計入力!AI78="","",IF(集計入力!AI78="○",2,-2))</f>
        <v/>
      </c>
      <c r="AM71" s="111" t="str">
        <f>IF(集計入力!AJ78="","",IF(集計入力!AJ78="○",2,-2))</f>
        <v/>
      </c>
    </row>
    <row r="72" spans="3:39">
      <c r="C72" s="21"/>
      <c r="O72" s="21"/>
      <c r="AF72" s="111" t="str">
        <f>IF(集計入力!AB79="","",IF(集計入力!AB79="○",2,-2))</f>
        <v/>
      </c>
      <c r="AG72" s="111" t="str">
        <f>IF(集計入力!AC79="","",IF(集計入力!AC79="○",2,-2))</f>
        <v/>
      </c>
      <c r="AH72" s="111" t="str">
        <f>IF(集計入力!AD79="","",IF(集計入力!AD79="○",2,-2))</f>
        <v/>
      </c>
      <c r="AI72" s="111" t="str">
        <f>IF(集計入力!AE79="","",IF(集計入力!AE79="○",2,-2))</f>
        <v/>
      </c>
      <c r="AJ72" s="111" t="str">
        <f>IF(集計入力!AG79="","",IF(集計入力!AG79="○",2,-2))</f>
        <v/>
      </c>
      <c r="AK72" s="111" t="str">
        <f>IF(集計入力!AH79="","",IF(集計入力!AH79="○",2,-2))</f>
        <v/>
      </c>
      <c r="AL72" s="111" t="str">
        <f>IF(集計入力!AI79="","",IF(集計入力!AI79="○",2,-2))</f>
        <v/>
      </c>
      <c r="AM72" s="111" t="str">
        <f>IF(集計入力!AJ79="","",IF(集計入力!AJ79="○",2,-2))</f>
        <v/>
      </c>
    </row>
    <row r="73" spans="3:39">
      <c r="C73" s="21"/>
      <c r="O73" s="21"/>
      <c r="AF73" s="111" t="str">
        <f>IF(集計入力!AB80="","",IF(集計入力!AB80="○",2,-2))</f>
        <v/>
      </c>
      <c r="AG73" s="111" t="str">
        <f>IF(集計入力!AC80="","",IF(集計入力!AC80="○",2,-2))</f>
        <v/>
      </c>
      <c r="AH73" s="111" t="str">
        <f>IF(集計入力!AD80="","",IF(集計入力!AD80="○",2,-2))</f>
        <v/>
      </c>
      <c r="AI73" s="111" t="str">
        <f>IF(集計入力!AE80="","",IF(集計入力!AE80="○",2,-2))</f>
        <v/>
      </c>
      <c r="AJ73" s="111" t="str">
        <f>IF(集計入力!AG80="","",IF(集計入力!AG80="○",2,-2))</f>
        <v/>
      </c>
      <c r="AK73" s="111" t="str">
        <f>IF(集計入力!AH80="","",IF(集計入力!AH80="○",2,-2))</f>
        <v/>
      </c>
      <c r="AL73" s="111" t="str">
        <f>IF(集計入力!AI80="","",IF(集計入力!AI80="○",2,-2))</f>
        <v/>
      </c>
      <c r="AM73" s="111" t="str">
        <f>IF(集計入力!AJ80="","",IF(集計入力!AJ80="○",2,-2))</f>
        <v/>
      </c>
    </row>
    <row r="74" spans="3:39">
      <c r="C74" s="21"/>
      <c r="O74" s="21"/>
      <c r="AF74" s="111" t="str">
        <f>IF(集計入力!AB81="","",IF(集計入力!AB81="○",2,-2))</f>
        <v/>
      </c>
      <c r="AG74" s="111" t="str">
        <f>IF(集計入力!AC81="","",IF(集計入力!AC81="○",2,-2))</f>
        <v/>
      </c>
      <c r="AH74" s="111" t="str">
        <f>IF(集計入力!AD81="","",IF(集計入力!AD81="○",2,-2))</f>
        <v/>
      </c>
      <c r="AI74" s="111" t="str">
        <f>IF(集計入力!AE81="","",IF(集計入力!AE81="○",2,-2))</f>
        <v/>
      </c>
      <c r="AJ74" s="111" t="str">
        <f>IF(集計入力!AG81="","",IF(集計入力!AG81="○",2,-2))</f>
        <v/>
      </c>
      <c r="AK74" s="111" t="str">
        <f>IF(集計入力!AH81="","",IF(集計入力!AH81="○",2,-2))</f>
        <v/>
      </c>
      <c r="AL74" s="111" t="str">
        <f>IF(集計入力!AI81="","",IF(集計入力!AI81="○",2,-2))</f>
        <v/>
      </c>
      <c r="AM74" s="111" t="str">
        <f>IF(集計入力!AJ81="","",IF(集計入力!AJ81="○",2,-2))</f>
        <v/>
      </c>
    </row>
    <row r="75" spans="3:39">
      <c r="C75" s="21"/>
      <c r="O75" s="21"/>
      <c r="AF75" s="111" t="str">
        <f>IF(集計入力!AB82="","",IF(集計入力!AB82="○",2,-2))</f>
        <v/>
      </c>
      <c r="AG75" s="111" t="str">
        <f>IF(集計入力!AC82="","",IF(集計入力!AC82="○",2,-2))</f>
        <v/>
      </c>
      <c r="AH75" s="111" t="str">
        <f>IF(集計入力!AD82="","",IF(集計入力!AD82="○",2,-2))</f>
        <v/>
      </c>
      <c r="AI75" s="111" t="str">
        <f>IF(集計入力!AE82="","",IF(集計入力!AE82="○",2,-2))</f>
        <v/>
      </c>
      <c r="AJ75" s="111" t="str">
        <f>IF(集計入力!AG82="","",IF(集計入力!AG82="○",2,-2))</f>
        <v/>
      </c>
      <c r="AK75" s="111" t="str">
        <f>IF(集計入力!AH82="","",IF(集計入力!AH82="○",2,-2))</f>
        <v/>
      </c>
      <c r="AL75" s="111" t="str">
        <f>IF(集計入力!AI82="","",IF(集計入力!AI82="○",2,-2))</f>
        <v/>
      </c>
      <c r="AM75" s="111" t="str">
        <f>IF(集計入力!AJ82="","",IF(集計入力!AJ82="○",2,-2))</f>
        <v/>
      </c>
    </row>
    <row r="76" spans="3:39">
      <c r="C76" s="21"/>
      <c r="O76" s="21"/>
      <c r="AF76" s="111" t="str">
        <f>IF(集計入力!AB83="","",IF(集計入力!AB83="○",2,-2))</f>
        <v/>
      </c>
      <c r="AG76" s="111" t="str">
        <f>IF(集計入力!AC83="","",IF(集計入力!AC83="○",2,-2))</f>
        <v/>
      </c>
      <c r="AH76" s="111" t="str">
        <f>IF(集計入力!AD83="","",IF(集計入力!AD83="○",2,-2))</f>
        <v/>
      </c>
      <c r="AI76" s="111" t="str">
        <f>IF(集計入力!AE83="","",IF(集計入力!AE83="○",2,-2))</f>
        <v/>
      </c>
      <c r="AJ76" s="111" t="str">
        <f>IF(集計入力!AG83="","",IF(集計入力!AG83="○",2,-2))</f>
        <v/>
      </c>
      <c r="AK76" s="111" t="str">
        <f>IF(集計入力!AH83="","",IF(集計入力!AH83="○",2,-2))</f>
        <v/>
      </c>
      <c r="AL76" s="111" t="str">
        <f>IF(集計入力!AI83="","",IF(集計入力!AI83="○",2,-2))</f>
        <v/>
      </c>
      <c r="AM76" s="111" t="str">
        <f>IF(集計入力!AJ83="","",IF(集計入力!AJ83="○",2,-2))</f>
        <v/>
      </c>
    </row>
    <row r="77" spans="3:39">
      <c r="C77" s="21"/>
      <c r="O77" s="21"/>
      <c r="AF77" s="111" t="str">
        <f>IF(集計入力!AB84="","",IF(集計入力!AB84="○",2,-2))</f>
        <v/>
      </c>
      <c r="AG77" s="111" t="str">
        <f>IF(集計入力!AC84="","",IF(集計入力!AC84="○",2,-2))</f>
        <v/>
      </c>
      <c r="AH77" s="111" t="str">
        <f>IF(集計入力!AD84="","",IF(集計入力!AD84="○",2,-2))</f>
        <v/>
      </c>
      <c r="AI77" s="111" t="str">
        <f>IF(集計入力!AE84="","",IF(集計入力!AE84="○",2,-2))</f>
        <v/>
      </c>
      <c r="AJ77" s="111" t="str">
        <f>IF(集計入力!AG84="","",IF(集計入力!AG84="○",2,-2))</f>
        <v/>
      </c>
      <c r="AK77" s="111" t="str">
        <f>IF(集計入力!AH84="","",IF(集計入力!AH84="○",2,-2))</f>
        <v/>
      </c>
      <c r="AL77" s="111" t="str">
        <f>IF(集計入力!AI84="","",IF(集計入力!AI84="○",2,-2))</f>
        <v/>
      </c>
      <c r="AM77" s="111" t="str">
        <f>IF(集計入力!AJ84="","",IF(集計入力!AJ84="○",2,-2))</f>
        <v/>
      </c>
    </row>
    <row r="78" spans="3:39">
      <c r="C78" s="21"/>
      <c r="O78" s="21"/>
      <c r="AF78" s="111" t="str">
        <f>IF(集計入力!AB85="","",IF(集計入力!AB85="○",2,-2))</f>
        <v/>
      </c>
      <c r="AG78" s="111" t="str">
        <f>IF(集計入力!AC85="","",IF(集計入力!AC85="○",2,-2))</f>
        <v/>
      </c>
      <c r="AH78" s="111" t="str">
        <f>IF(集計入力!AD85="","",IF(集計入力!AD85="○",2,-2))</f>
        <v/>
      </c>
      <c r="AI78" s="111" t="str">
        <f>IF(集計入力!AE85="","",IF(集計入力!AE85="○",2,-2))</f>
        <v/>
      </c>
      <c r="AJ78" s="111" t="str">
        <f>IF(集計入力!AG85="","",IF(集計入力!AG85="○",2,-2))</f>
        <v/>
      </c>
      <c r="AK78" s="111" t="str">
        <f>IF(集計入力!AH85="","",IF(集計入力!AH85="○",2,-2))</f>
        <v/>
      </c>
      <c r="AL78" s="111" t="str">
        <f>IF(集計入力!AI85="","",IF(集計入力!AI85="○",2,-2))</f>
        <v/>
      </c>
      <c r="AM78" s="111" t="str">
        <f>IF(集計入力!AJ85="","",IF(集計入力!AJ85="○",2,-2))</f>
        <v/>
      </c>
    </row>
    <row r="79" spans="3:39">
      <c r="C79" s="21"/>
      <c r="O79" s="21"/>
      <c r="AF79" s="111" t="str">
        <f>IF(集計入力!AB86="","",IF(集計入力!AB86="○",2,-2))</f>
        <v/>
      </c>
      <c r="AG79" s="111" t="str">
        <f>IF(集計入力!AC86="","",IF(集計入力!AC86="○",2,-2))</f>
        <v/>
      </c>
      <c r="AH79" s="111" t="str">
        <f>IF(集計入力!AD86="","",IF(集計入力!AD86="○",2,-2))</f>
        <v/>
      </c>
      <c r="AI79" s="111" t="str">
        <f>IF(集計入力!AE86="","",IF(集計入力!AE86="○",2,-2))</f>
        <v/>
      </c>
      <c r="AJ79" s="111" t="str">
        <f>IF(集計入力!AG86="","",IF(集計入力!AG86="○",2,-2))</f>
        <v/>
      </c>
      <c r="AK79" s="111" t="str">
        <f>IF(集計入力!AH86="","",IF(集計入力!AH86="○",2,-2))</f>
        <v/>
      </c>
      <c r="AL79" s="111" t="str">
        <f>IF(集計入力!AI86="","",IF(集計入力!AI86="○",2,-2))</f>
        <v/>
      </c>
      <c r="AM79" s="111" t="str">
        <f>IF(集計入力!AJ86="","",IF(集計入力!AJ86="○",2,-2))</f>
        <v/>
      </c>
    </row>
    <row r="80" spans="3:39">
      <c r="C80" s="21"/>
      <c r="O80" s="21"/>
      <c r="AF80" s="111" t="str">
        <f>IF(集計入力!AB87="","",IF(集計入力!AB87="○",2,-2))</f>
        <v/>
      </c>
      <c r="AG80" s="111" t="str">
        <f>IF(集計入力!AC87="","",IF(集計入力!AC87="○",2,-2))</f>
        <v/>
      </c>
      <c r="AH80" s="111" t="str">
        <f>IF(集計入力!AD87="","",IF(集計入力!AD87="○",2,-2))</f>
        <v/>
      </c>
      <c r="AI80" s="111" t="str">
        <f>IF(集計入力!AE87="","",IF(集計入力!AE87="○",2,-2))</f>
        <v/>
      </c>
      <c r="AJ80" s="111" t="str">
        <f>IF(集計入力!AG87="","",IF(集計入力!AG87="○",2,-2))</f>
        <v/>
      </c>
      <c r="AK80" s="111" t="str">
        <f>IF(集計入力!AH87="","",IF(集計入力!AH87="○",2,-2))</f>
        <v/>
      </c>
      <c r="AL80" s="111" t="str">
        <f>IF(集計入力!AI87="","",IF(集計入力!AI87="○",2,-2))</f>
        <v/>
      </c>
      <c r="AM80" s="111" t="str">
        <f>IF(集計入力!AJ87="","",IF(集計入力!AJ87="○",2,-2))</f>
        <v/>
      </c>
    </row>
    <row r="81" spans="3:39">
      <c r="C81" s="21"/>
      <c r="O81" s="21"/>
      <c r="AF81" s="111" t="str">
        <f>IF(集計入力!AB88="","",IF(集計入力!AB88="○",2,-2))</f>
        <v/>
      </c>
      <c r="AG81" s="111" t="str">
        <f>IF(集計入力!AC88="","",IF(集計入力!AC88="○",2,-2))</f>
        <v/>
      </c>
      <c r="AH81" s="111" t="str">
        <f>IF(集計入力!AD88="","",IF(集計入力!AD88="○",2,-2))</f>
        <v/>
      </c>
      <c r="AI81" s="111" t="str">
        <f>IF(集計入力!AE88="","",IF(集計入力!AE88="○",2,-2))</f>
        <v/>
      </c>
      <c r="AJ81" s="111" t="str">
        <f>IF(集計入力!AG88="","",IF(集計入力!AG88="○",2,-2))</f>
        <v/>
      </c>
      <c r="AK81" s="111" t="str">
        <f>IF(集計入力!AH88="","",IF(集計入力!AH88="○",2,-2))</f>
        <v/>
      </c>
      <c r="AL81" s="111" t="str">
        <f>IF(集計入力!AI88="","",IF(集計入力!AI88="○",2,-2))</f>
        <v/>
      </c>
      <c r="AM81" s="111" t="str">
        <f>IF(集計入力!AJ88="","",IF(集計入力!AJ88="○",2,-2))</f>
        <v/>
      </c>
    </row>
    <row r="82" spans="3:39">
      <c r="C82" s="21"/>
      <c r="O82" s="21"/>
      <c r="AF82" s="111" t="str">
        <f>IF(集計入力!AB89="","",IF(集計入力!AB89="○",2,-2))</f>
        <v/>
      </c>
      <c r="AG82" s="111" t="str">
        <f>IF(集計入力!AC89="","",IF(集計入力!AC89="○",2,-2))</f>
        <v/>
      </c>
      <c r="AH82" s="111" t="str">
        <f>IF(集計入力!AD89="","",IF(集計入力!AD89="○",2,-2))</f>
        <v/>
      </c>
      <c r="AI82" s="111" t="str">
        <f>IF(集計入力!AE89="","",IF(集計入力!AE89="○",2,-2))</f>
        <v/>
      </c>
      <c r="AJ82" s="111" t="str">
        <f>IF(集計入力!AG89="","",IF(集計入力!AG89="○",2,-2))</f>
        <v/>
      </c>
      <c r="AK82" s="111" t="str">
        <f>IF(集計入力!AH89="","",IF(集計入力!AH89="○",2,-2))</f>
        <v/>
      </c>
      <c r="AL82" s="111" t="str">
        <f>IF(集計入力!AI89="","",IF(集計入力!AI89="○",2,-2))</f>
        <v/>
      </c>
      <c r="AM82" s="111" t="str">
        <f>IF(集計入力!AJ89="","",IF(集計入力!AJ89="○",2,-2))</f>
        <v/>
      </c>
    </row>
    <row r="83" spans="3:39">
      <c r="C83" s="21"/>
      <c r="O83" s="21"/>
      <c r="AF83" s="111" t="str">
        <f>IF(集計入力!AB90="","",IF(集計入力!AB90="○",2,-2))</f>
        <v/>
      </c>
      <c r="AG83" s="111" t="str">
        <f>IF(集計入力!AC90="","",IF(集計入力!AC90="○",2,-2))</f>
        <v/>
      </c>
      <c r="AH83" s="111" t="str">
        <f>IF(集計入力!AD90="","",IF(集計入力!AD90="○",2,-2))</f>
        <v/>
      </c>
      <c r="AI83" s="111" t="str">
        <f>IF(集計入力!AE90="","",IF(集計入力!AE90="○",2,-2))</f>
        <v/>
      </c>
      <c r="AJ83" s="111" t="str">
        <f>IF(集計入力!AG90="","",IF(集計入力!AG90="○",2,-2))</f>
        <v/>
      </c>
      <c r="AK83" s="111" t="str">
        <f>IF(集計入力!AH90="","",IF(集計入力!AH90="○",2,-2))</f>
        <v/>
      </c>
      <c r="AL83" s="111" t="str">
        <f>IF(集計入力!AI90="","",IF(集計入力!AI90="○",2,-2))</f>
        <v/>
      </c>
      <c r="AM83" s="111" t="str">
        <f>IF(集計入力!AJ90="","",IF(集計入力!AJ90="○",2,-2))</f>
        <v/>
      </c>
    </row>
    <row r="84" spans="3:39">
      <c r="C84" s="21"/>
      <c r="O84" s="21"/>
      <c r="AF84" s="111" t="str">
        <f>IF(集計入力!AB91="","",IF(集計入力!AB91="○",2,-2))</f>
        <v/>
      </c>
      <c r="AG84" s="111" t="str">
        <f>IF(集計入力!AC91="","",IF(集計入力!AC91="○",2,-2))</f>
        <v/>
      </c>
      <c r="AH84" s="111" t="str">
        <f>IF(集計入力!AD91="","",IF(集計入力!AD91="○",2,-2))</f>
        <v/>
      </c>
      <c r="AI84" s="111" t="str">
        <f>IF(集計入力!AE91="","",IF(集計入力!AE91="○",2,-2))</f>
        <v/>
      </c>
      <c r="AJ84" s="111" t="str">
        <f>IF(集計入力!AG91="","",IF(集計入力!AG91="○",2,-2))</f>
        <v/>
      </c>
      <c r="AK84" s="111" t="str">
        <f>IF(集計入力!AH91="","",IF(集計入力!AH91="○",2,-2))</f>
        <v/>
      </c>
      <c r="AL84" s="111" t="str">
        <f>IF(集計入力!AI91="","",IF(集計入力!AI91="○",2,-2))</f>
        <v/>
      </c>
      <c r="AM84" s="111" t="str">
        <f>IF(集計入力!AJ91="","",IF(集計入力!AJ91="○",2,-2))</f>
        <v/>
      </c>
    </row>
    <row r="85" spans="3:39">
      <c r="C85" s="21"/>
      <c r="O85" s="21"/>
      <c r="AF85" s="111" t="str">
        <f>IF(集計入力!AB92="","",IF(集計入力!AB92="○",2,-2))</f>
        <v/>
      </c>
      <c r="AG85" s="111" t="str">
        <f>IF(集計入力!AC92="","",IF(集計入力!AC92="○",2,-2))</f>
        <v/>
      </c>
      <c r="AH85" s="111" t="str">
        <f>IF(集計入力!AD92="","",IF(集計入力!AD92="○",2,-2))</f>
        <v/>
      </c>
      <c r="AI85" s="111" t="str">
        <f>IF(集計入力!AE92="","",IF(集計入力!AE92="○",2,-2))</f>
        <v/>
      </c>
      <c r="AJ85" s="111" t="str">
        <f>IF(集計入力!AG92="","",IF(集計入力!AG92="○",2,-2))</f>
        <v/>
      </c>
      <c r="AK85" s="111" t="str">
        <f>IF(集計入力!AH92="","",IF(集計入力!AH92="○",2,-2))</f>
        <v/>
      </c>
      <c r="AL85" s="111" t="str">
        <f>IF(集計入力!AI92="","",IF(集計入力!AI92="○",2,-2))</f>
        <v/>
      </c>
      <c r="AM85" s="111" t="str">
        <f>IF(集計入力!AJ92="","",IF(集計入力!AJ92="○",2,-2))</f>
        <v/>
      </c>
    </row>
    <row r="86" spans="3:39">
      <c r="C86" s="21"/>
      <c r="O86" s="21"/>
      <c r="AF86" s="111" t="str">
        <f>IF(集計入力!AB93="","",IF(集計入力!AB93="○",2,-2))</f>
        <v/>
      </c>
      <c r="AG86" s="111" t="str">
        <f>IF(集計入力!AC93="","",IF(集計入力!AC93="○",2,-2))</f>
        <v/>
      </c>
      <c r="AH86" s="111" t="str">
        <f>IF(集計入力!AD93="","",IF(集計入力!AD93="○",2,-2))</f>
        <v/>
      </c>
      <c r="AI86" s="111" t="str">
        <f>IF(集計入力!AE93="","",IF(集計入力!AE93="○",2,-2))</f>
        <v/>
      </c>
      <c r="AJ86" s="111" t="str">
        <f>IF(集計入力!AG93="","",IF(集計入力!AG93="○",2,-2))</f>
        <v/>
      </c>
      <c r="AK86" s="111" t="str">
        <f>IF(集計入力!AH93="","",IF(集計入力!AH93="○",2,-2))</f>
        <v/>
      </c>
      <c r="AL86" s="111" t="str">
        <f>IF(集計入力!AI93="","",IF(集計入力!AI93="○",2,-2))</f>
        <v/>
      </c>
      <c r="AM86" s="111" t="str">
        <f>IF(集計入力!AJ93="","",IF(集計入力!AJ93="○",2,-2))</f>
        <v/>
      </c>
    </row>
    <row r="87" spans="3:39">
      <c r="C87" s="21"/>
      <c r="O87" s="21"/>
      <c r="AF87" s="111" t="str">
        <f>IF(集計入力!AB94="","",IF(集計入力!AB94="○",2,-2))</f>
        <v/>
      </c>
      <c r="AG87" s="111" t="str">
        <f>IF(集計入力!AC94="","",IF(集計入力!AC94="○",2,-2))</f>
        <v/>
      </c>
      <c r="AH87" s="111" t="str">
        <f>IF(集計入力!AD94="","",IF(集計入力!AD94="○",2,-2))</f>
        <v/>
      </c>
      <c r="AI87" s="111" t="str">
        <f>IF(集計入力!AE94="","",IF(集計入力!AE94="○",2,-2))</f>
        <v/>
      </c>
      <c r="AJ87" s="111" t="str">
        <f>IF(集計入力!AG94="","",IF(集計入力!AG94="○",2,-2))</f>
        <v/>
      </c>
      <c r="AK87" s="111" t="str">
        <f>IF(集計入力!AH94="","",IF(集計入力!AH94="○",2,-2))</f>
        <v/>
      </c>
      <c r="AL87" s="111" t="str">
        <f>IF(集計入力!AI94="","",IF(集計入力!AI94="○",2,-2))</f>
        <v/>
      </c>
      <c r="AM87" s="111" t="str">
        <f>IF(集計入力!AJ94="","",IF(集計入力!AJ94="○",2,-2))</f>
        <v/>
      </c>
    </row>
    <row r="88" spans="3:39">
      <c r="C88" s="21"/>
      <c r="O88" s="21"/>
      <c r="AF88" s="111" t="str">
        <f>IF(集計入力!AB95="","",IF(集計入力!AB95="○",2,-2))</f>
        <v/>
      </c>
      <c r="AG88" s="111" t="str">
        <f>IF(集計入力!AC95="","",IF(集計入力!AC95="○",2,-2))</f>
        <v/>
      </c>
      <c r="AH88" s="111" t="str">
        <f>IF(集計入力!AD95="","",IF(集計入力!AD95="○",2,-2))</f>
        <v/>
      </c>
      <c r="AI88" s="111" t="str">
        <f>IF(集計入力!AE95="","",IF(集計入力!AE95="○",2,-2))</f>
        <v/>
      </c>
      <c r="AJ88" s="111" t="str">
        <f>IF(集計入力!AG95="","",IF(集計入力!AG95="○",2,-2))</f>
        <v/>
      </c>
      <c r="AK88" s="111" t="str">
        <f>IF(集計入力!AH95="","",IF(集計入力!AH95="○",2,-2))</f>
        <v/>
      </c>
      <c r="AL88" s="111" t="str">
        <f>IF(集計入力!AI95="","",IF(集計入力!AI95="○",2,-2))</f>
        <v/>
      </c>
      <c r="AM88" s="111" t="str">
        <f>IF(集計入力!AJ95="","",IF(集計入力!AJ95="○",2,-2))</f>
        <v/>
      </c>
    </row>
    <row r="89" spans="3:39">
      <c r="C89" s="21"/>
      <c r="O89" s="21"/>
      <c r="AF89" s="111" t="str">
        <f>IF(集計入力!AB96="","",IF(集計入力!AB96="○",2,-2))</f>
        <v/>
      </c>
      <c r="AG89" s="111" t="str">
        <f>IF(集計入力!AC96="","",IF(集計入力!AC96="○",2,-2))</f>
        <v/>
      </c>
      <c r="AH89" s="111" t="str">
        <f>IF(集計入力!AD96="","",IF(集計入力!AD96="○",2,-2))</f>
        <v/>
      </c>
      <c r="AI89" s="111" t="str">
        <f>IF(集計入力!AE96="","",IF(集計入力!AE96="○",2,-2))</f>
        <v/>
      </c>
      <c r="AJ89" s="111" t="str">
        <f>IF(集計入力!AG96="","",IF(集計入力!AG96="○",2,-2))</f>
        <v/>
      </c>
      <c r="AK89" s="111" t="str">
        <f>IF(集計入力!AH96="","",IF(集計入力!AH96="○",2,-2))</f>
        <v/>
      </c>
      <c r="AL89" s="111" t="str">
        <f>IF(集計入力!AI96="","",IF(集計入力!AI96="○",2,-2))</f>
        <v/>
      </c>
      <c r="AM89" s="111" t="str">
        <f>IF(集計入力!AJ96="","",IF(集計入力!AJ96="○",2,-2))</f>
        <v/>
      </c>
    </row>
    <row r="90" spans="3:39">
      <c r="C90" s="21"/>
      <c r="O90" s="21"/>
      <c r="AF90" s="111" t="str">
        <f>IF(集計入力!AB97="","",IF(集計入力!AB97="○",2,-2))</f>
        <v/>
      </c>
      <c r="AG90" s="111" t="str">
        <f>IF(集計入力!AC97="","",IF(集計入力!AC97="○",2,-2))</f>
        <v/>
      </c>
      <c r="AH90" s="111" t="str">
        <f>IF(集計入力!AD97="","",IF(集計入力!AD97="○",2,-2))</f>
        <v/>
      </c>
      <c r="AI90" s="111" t="str">
        <f>IF(集計入力!AE97="","",IF(集計入力!AE97="○",2,-2))</f>
        <v/>
      </c>
      <c r="AJ90" s="111" t="str">
        <f>IF(集計入力!AG97="","",IF(集計入力!AG97="○",2,-2))</f>
        <v/>
      </c>
      <c r="AK90" s="111" t="str">
        <f>IF(集計入力!AH97="","",IF(集計入力!AH97="○",2,-2))</f>
        <v/>
      </c>
      <c r="AL90" s="111" t="str">
        <f>IF(集計入力!AI97="","",IF(集計入力!AI97="○",2,-2))</f>
        <v/>
      </c>
      <c r="AM90" s="111" t="str">
        <f>IF(集計入力!AJ97="","",IF(集計入力!AJ97="○",2,-2))</f>
        <v/>
      </c>
    </row>
    <row r="91" spans="3:39">
      <c r="C91" s="21"/>
      <c r="O91" s="21"/>
      <c r="AF91" s="111" t="str">
        <f>IF(集計入力!AB98="","",IF(集計入力!AB98="○",2,-2))</f>
        <v/>
      </c>
      <c r="AG91" s="111" t="str">
        <f>IF(集計入力!AC98="","",IF(集計入力!AC98="○",2,-2))</f>
        <v/>
      </c>
      <c r="AH91" s="111" t="str">
        <f>IF(集計入力!AD98="","",IF(集計入力!AD98="○",2,-2))</f>
        <v/>
      </c>
      <c r="AI91" s="111" t="str">
        <f>IF(集計入力!AE98="","",IF(集計入力!AE98="○",2,-2))</f>
        <v/>
      </c>
      <c r="AJ91" s="111" t="str">
        <f>IF(集計入力!AG98="","",IF(集計入力!AG98="○",2,-2))</f>
        <v/>
      </c>
      <c r="AK91" s="111" t="str">
        <f>IF(集計入力!AH98="","",IF(集計入力!AH98="○",2,-2))</f>
        <v/>
      </c>
      <c r="AL91" s="111" t="str">
        <f>IF(集計入力!AI98="","",IF(集計入力!AI98="○",2,-2))</f>
        <v/>
      </c>
      <c r="AM91" s="111" t="str">
        <f>IF(集計入力!AJ98="","",IF(集計入力!AJ98="○",2,-2))</f>
        <v/>
      </c>
    </row>
    <row r="92" spans="3:39">
      <c r="C92" s="21"/>
      <c r="O92" s="21"/>
      <c r="AF92" s="111" t="str">
        <f>IF(集計入力!AB99="","",IF(集計入力!AB99="○",2,-2))</f>
        <v/>
      </c>
      <c r="AG92" s="111" t="str">
        <f>IF(集計入力!AC99="","",IF(集計入力!AC99="○",2,-2))</f>
        <v/>
      </c>
      <c r="AH92" s="111" t="str">
        <f>IF(集計入力!AD99="","",IF(集計入力!AD99="○",2,-2))</f>
        <v/>
      </c>
      <c r="AI92" s="111" t="str">
        <f>IF(集計入力!AE99="","",IF(集計入力!AE99="○",2,-2))</f>
        <v/>
      </c>
      <c r="AJ92" s="111" t="str">
        <f>IF(集計入力!AG99="","",IF(集計入力!AG99="○",2,-2))</f>
        <v/>
      </c>
      <c r="AK92" s="111" t="str">
        <f>IF(集計入力!AH99="","",IF(集計入力!AH99="○",2,-2))</f>
        <v/>
      </c>
      <c r="AL92" s="111" t="str">
        <f>IF(集計入力!AI99="","",IF(集計入力!AI99="○",2,-2))</f>
        <v/>
      </c>
      <c r="AM92" s="111" t="str">
        <f>IF(集計入力!AJ99="","",IF(集計入力!AJ99="○",2,-2))</f>
        <v/>
      </c>
    </row>
    <row r="93" spans="3:39">
      <c r="C93" s="21"/>
      <c r="O93" s="21"/>
      <c r="AF93" s="111" t="str">
        <f>IF(集計入力!AB100="","",IF(集計入力!AB100="○",2,-2))</f>
        <v/>
      </c>
      <c r="AG93" s="111" t="str">
        <f>IF(集計入力!AC100="","",IF(集計入力!AC100="○",2,-2))</f>
        <v/>
      </c>
      <c r="AH93" s="111" t="str">
        <f>IF(集計入力!AD100="","",IF(集計入力!AD100="○",2,-2))</f>
        <v/>
      </c>
      <c r="AI93" s="111" t="str">
        <f>IF(集計入力!AE100="","",IF(集計入力!AE100="○",2,-2))</f>
        <v/>
      </c>
      <c r="AJ93" s="111" t="str">
        <f>IF(集計入力!AG100="","",IF(集計入力!AG100="○",2,-2))</f>
        <v/>
      </c>
      <c r="AK93" s="111" t="str">
        <f>IF(集計入力!AH100="","",IF(集計入力!AH100="○",2,-2))</f>
        <v/>
      </c>
      <c r="AL93" s="111" t="str">
        <f>IF(集計入力!AI100="","",IF(集計入力!AI100="○",2,-2))</f>
        <v/>
      </c>
      <c r="AM93" s="111" t="str">
        <f>IF(集計入力!AJ100="","",IF(集計入力!AJ100="○",2,-2))</f>
        <v/>
      </c>
    </row>
    <row r="94" spans="3:39">
      <c r="C94" s="21"/>
      <c r="O94" s="21"/>
      <c r="AF94" s="111" t="str">
        <f>IF(集計入力!AB101="","",IF(集計入力!AB101="○",2,-2))</f>
        <v/>
      </c>
      <c r="AG94" s="111" t="str">
        <f>IF(集計入力!AC101="","",IF(集計入力!AC101="○",2,-2))</f>
        <v/>
      </c>
      <c r="AH94" s="111" t="str">
        <f>IF(集計入力!AD101="","",IF(集計入力!AD101="○",2,-2))</f>
        <v/>
      </c>
      <c r="AI94" s="111" t="str">
        <f>IF(集計入力!AE101="","",IF(集計入力!AE101="○",2,-2))</f>
        <v/>
      </c>
      <c r="AJ94" s="111" t="str">
        <f>IF(集計入力!AG101="","",IF(集計入力!AG101="○",2,-2))</f>
        <v/>
      </c>
      <c r="AK94" s="111" t="str">
        <f>IF(集計入力!AH101="","",IF(集計入力!AH101="○",2,-2))</f>
        <v/>
      </c>
      <c r="AL94" s="111" t="str">
        <f>IF(集計入力!AI101="","",IF(集計入力!AI101="○",2,-2))</f>
        <v/>
      </c>
      <c r="AM94" s="111" t="str">
        <f>IF(集計入力!AJ101="","",IF(集計入力!AJ101="○",2,-2))</f>
        <v/>
      </c>
    </row>
    <row r="95" spans="3:39">
      <c r="C95" s="21"/>
      <c r="O95" s="21"/>
      <c r="AF95" s="111" t="str">
        <f>IF(集計入力!AB102="","",IF(集計入力!AB102="○",2,-2))</f>
        <v/>
      </c>
      <c r="AG95" s="111" t="str">
        <f>IF(集計入力!AC102="","",IF(集計入力!AC102="○",2,-2))</f>
        <v/>
      </c>
      <c r="AH95" s="111" t="str">
        <f>IF(集計入力!AD102="","",IF(集計入力!AD102="○",2,-2))</f>
        <v/>
      </c>
      <c r="AI95" s="111" t="str">
        <f>IF(集計入力!AE102="","",IF(集計入力!AE102="○",2,-2))</f>
        <v/>
      </c>
      <c r="AJ95" s="111" t="str">
        <f>IF(集計入力!AG102="","",IF(集計入力!AG102="○",2,-2))</f>
        <v/>
      </c>
      <c r="AK95" s="111" t="str">
        <f>IF(集計入力!AH102="","",IF(集計入力!AH102="○",2,-2))</f>
        <v/>
      </c>
      <c r="AL95" s="111" t="str">
        <f>IF(集計入力!AI102="","",IF(集計入力!AI102="○",2,-2))</f>
        <v/>
      </c>
      <c r="AM95" s="111" t="str">
        <f>IF(集計入力!AJ102="","",IF(集計入力!AJ102="○",2,-2))</f>
        <v/>
      </c>
    </row>
    <row r="96" spans="3:39">
      <c r="C96" s="21"/>
      <c r="O96" s="21"/>
      <c r="AF96" s="111" t="str">
        <f>IF(集計入力!AB103="","",IF(集計入力!AB103="○",2,-2))</f>
        <v/>
      </c>
      <c r="AG96" s="111" t="str">
        <f>IF(集計入力!AC103="","",IF(集計入力!AC103="○",2,-2))</f>
        <v/>
      </c>
      <c r="AH96" s="111" t="str">
        <f>IF(集計入力!AD103="","",IF(集計入力!AD103="○",2,-2))</f>
        <v/>
      </c>
      <c r="AI96" s="111" t="str">
        <f>IF(集計入力!AE103="","",IF(集計入力!AE103="○",2,-2))</f>
        <v/>
      </c>
      <c r="AJ96" s="111" t="str">
        <f>IF(集計入力!AG103="","",IF(集計入力!AG103="○",2,-2))</f>
        <v/>
      </c>
      <c r="AK96" s="111" t="str">
        <f>IF(集計入力!AH103="","",IF(集計入力!AH103="○",2,-2))</f>
        <v/>
      </c>
      <c r="AL96" s="111" t="str">
        <f>IF(集計入力!AI103="","",IF(集計入力!AI103="○",2,-2))</f>
        <v/>
      </c>
      <c r="AM96" s="111" t="str">
        <f>IF(集計入力!AJ103="","",IF(集計入力!AJ103="○",2,-2))</f>
        <v/>
      </c>
    </row>
    <row r="97" spans="3:39">
      <c r="C97" s="21"/>
      <c r="O97" s="21"/>
      <c r="AE97" s="29"/>
      <c r="AF97" s="111" t="str">
        <f>IF(集計入力!AB104="","",IF(集計入力!AB104="○",2,-2))</f>
        <v/>
      </c>
      <c r="AG97" s="111" t="str">
        <f>IF(集計入力!AC104="","",IF(集計入力!AC104="○",2,-2))</f>
        <v/>
      </c>
      <c r="AH97" s="111" t="str">
        <f>IF(集計入力!AD104="","",IF(集計入力!AD104="○",2,-2))</f>
        <v/>
      </c>
      <c r="AI97" s="111" t="str">
        <f>IF(集計入力!AE104="","",IF(集計入力!AE104="○",2,-2))</f>
        <v/>
      </c>
      <c r="AJ97" s="111" t="str">
        <f>IF(集計入力!AG104="","",IF(集計入力!AG104="○",2,-2))</f>
        <v/>
      </c>
      <c r="AK97" s="111" t="str">
        <f>IF(集計入力!AH104="","",IF(集計入力!AH104="○",2,-2))</f>
        <v/>
      </c>
      <c r="AL97" s="111" t="str">
        <f>IF(集計入力!AI104="","",IF(集計入力!AI104="○",2,-2))</f>
        <v/>
      </c>
      <c r="AM97" s="111" t="str">
        <f>IF(集計入力!AJ104="","",IF(集計入力!AJ104="○",2,-2))</f>
        <v/>
      </c>
    </row>
    <row r="98" spans="3:39">
      <c r="C98" s="21"/>
      <c r="O98" s="21"/>
      <c r="AE98" s="29"/>
      <c r="AF98" s="111" t="str">
        <f>IF(集計入力!AB105="","",IF(集計入力!AB105="○",2,-2))</f>
        <v/>
      </c>
      <c r="AG98" s="111" t="str">
        <f>IF(集計入力!AC105="","",IF(集計入力!AC105="○",2,-2))</f>
        <v/>
      </c>
      <c r="AH98" s="111" t="str">
        <f>IF(集計入力!AD105="","",IF(集計入力!AD105="○",2,-2))</f>
        <v/>
      </c>
      <c r="AI98" s="111" t="str">
        <f>IF(集計入力!AE105="","",IF(集計入力!AE105="○",2,-2))</f>
        <v/>
      </c>
      <c r="AJ98" s="111" t="str">
        <f>IF(集計入力!AG105="","",IF(集計入力!AG105="○",2,-2))</f>
        <v/>
      </c>
      <c r="AK98" s="111" t="str">
        <f>IF(集計入力!AH105="","",IF(集計入力!AH105="○",2,-2))</f>
        <v/>
      </c>
      <c r="AL98" s="111" t="str">
        <f>IF(集計入力!AI105="","",IF(集計入力!AI105="○",2,-2))</f>
        <v/>
      </c>
      <c r="AM98" s="111" t="str">
        <f>IF(集計入力!AJ105="","",IF(集計入力!AJ105="○",2,-2))</f>
        <v/>
      </c>
    </row>
    <row r="99" spans="3:39">
      <c r="C99" s="21"/>
      <c r="D99" s="21"/>
      <c r="E99" s="21"/>
      <c r="F99" s="21"/>
      <c r="G99" s="21"/>
      <c r="H99" s="21"/>
      <c r="I99" s="21"/>
      <c r="J99" s="21"/>
      <c r="K99" s="21"/>
      <c r="L99" s="21"/>
      <c r="M99" s="21"/>
      <c r="N99" s="21"/>
      <c r="O99" s="21"/>
      <c r="AE99" s="29"/>
      <c r="AF99" s="111" t="str">
        <f>IF(集計入力!AB106="","",IF(集計入力!AB106="○",2,-2))</f>
        <v/>
      </c>
      <c r="AG99" s="111" t="str">
        <f>IF(集計入力!AC106="","",IF(集計入力!AC106="○",2,-2))</f>
        <v/>
      </c>
      <c r="AH99" s="111" t="str">
        <f>IF(集計入力!AD106="","",IF(集計入力!AD106="○",2,-2))</f>
        <v/>
      </c>
      <c r="AI99" s="111" t="str">
        <f>IF(集計入力!AE106="","",IF(集計入力!AE106="○",2,-2))</f>
        <v/>
      </c>
      <c r="AJ99" s="111" t="str">
        <f>IF(集計入力!AG106="","",IF(集計入力!AG106="○",2,-2))</f>
        <v/>
      </c>
      <c r="AK99" s="111" t="str">
        <f>IF(集計入力!AH106="","",IF(集計入力!AH106="○",2,-2))</f>
        <v/>
      </c>
      <c r="AL99" s="111" t="str">
        <f>IF(集計入力!AI106="","",IF(集計入力!AI106="○",2,-2))</f>
        <v/>
      </c>
      <c r="AM99" s="111" t="str">
        <f>IF(集計入力!AJ106="","",IF(集計入力!AJ106="○",2,-2))</f>
        <v/>
      </c>
    </row>
    <row r="100" spans="3:39">
      <c r="C100" s="21"/>
      <c r="D100" s="21"/>
      <c r="E100" s="21"/>
      <c r="F100" s="21"/>
      <c r="G100" s="21"/>
      <c r="H100" s="21"/>
      <c r="I100" s="21"/>
      <c r="J100" s="21"/>
      <c r="K100" s="21"/>
      <c r="L100" s="21"/>
      <c r="M100" s="21"/>
      <c r="N100" s="21"/>
      <c r="O100" s="21"/>
      <c r="AE100" s="29"/>
      <c r="AF100" s="111" t="str">
        <f>IF(集計入力!AB107="","",IF(集計入力!AB107="○",2,-2))</f>
        <v/>
      </c>
      <c r="AG100" s="111" t="str">
        <f>IF(集計入力!AC107="","",IF(集計入力!AC107="○",2,-2))</f>
        <v/>
      </c>
      <c r="AH100" s="111" t="str">
        <f>IF(集計入力!AD107="","",IF(集計入力!AD107="○",2,-2))</f>
        <v/>
      </c>
      <c r="AI100" s="111" t="str">
        <f>IF(集計入力!AE107="","",IF(集計入力!AE107="○",2,-2))</f>
        <v/>
      </c>
      <c r="AJ100" s="111" t="str">
        <f>IF(集計入力!AG107="","",IF(集計入力!AG107="○",2,-2))</f>
        <v/>
      </c>
      <c r="AK100" s="111" t="str">
        <f>IF(集計入力!AH107="","",IF(集計入力!AH107="○",2,-2))</f>
        <v/>
      </c>
      <c r="AL100" s="111" t="str">
        <f>IF(集計入力!AI107="","",IF(集計入力!AI107="○",2,-2))</f>
        <v/>
      </c>
      <c r="AM100" s="111" t="str">
        <f>IF(集計入力!AJ107="","",IF(集計入力!AJ107="○",2,-2))</f>
        <v/>
      </c>
    </row>
    <row r="101" spans="3:39">
      <c r="AE101" s="29"/>
      <c r="AF101" s="111" t="str">
        <f>IF(集計入力!AB108="","",IF(集計入力!AB108="○",2,-2))</f>
        <v/>
      </c>
      <c r="AG101" s="111" t="str">
        <f>IF(集計入力!AC108="","",IF(集計入力!AC108="○",2,-2))</f>
        <v/>
      </c>
      <c r="AH101" s="111" t="str">
        <f>IF(集計入力!AD108="","",IF(集計入力!AD108="○",2,-2))</f>
        <v/>
      </c>
      <c r="AI101" s="111" t="str">
        <f>IF(集計入力!AE108="","",IF(集計入力!AE108="○",2,-2))</f>
        <v/>
      </c>
      <c r="AJ101" s="111" t="str">
        <f>IF(集計入力!AG108="","",IF(集計入力!AG108="○",2,-2))</f>
        <v/>
      </c>
      <c r="AK101" s="111" t="str">
        <f>IF(集計入力!AH108="","",IF(集計入力!AH108="○",2,-2))</f>
        <v/>
      </c>
      <c r="AL101" s="111" t="str">
        <f>IF(集計入力!AI108="","",IF(集計入力!AI108="○",2,-2))</f>
        <v/>
      </c>
      <c r="AM101" s="111" t="str">
        <f>IF(集計入力!AJ108="","",IF(集計入力!AJ108="○",2,-2))</f>
        <v/>
      </c>
    </row>
    <row r="102" spans="3:39">
      <c r="AE102" s="29"/>
      <c r="AF102" s="111" t="str">
        <f>IF(集計入力!AB109="","",IF(集計入力!AB109="○",2,-2))</f>
        <v/>
      </c>
      <c r="AG102" s="111" t="str">
        <f>IF(集計入力!AC109="","",IF(集計入力!AC109="○",2,-2))</f>
        <v/>
      </c>
      <c r="AH102" s="111" t="str">
        <f>IF(集計入力!AD109="","",IF(集計入力!AD109="○",2,-2))</f>
        <v/>
      </c>
      <c r="AI102" s="111" t="str">
        <f>IF(集計入力!AE109="","",IF(集計入力!AE109="○",2,-2))</f>
        <v/>
      </c>
      <c r="AJ102" s="111" t="str">
        <f>IF(集計入力!AG109="","",IF(集計入力!AG109="○",2,-2))</f>
        <v/>
      </c>
      <c r="AK102" s="111" t="str">
        <f>IF(集計入力!AH109="","",IF(集計入力!AH109="○",2,-2))</f>
        <v/>
      </c>
      <c r="AL102" s="111" t="str">
        <f>IF(集計入力!AI109="","",IF(集計入力!AI109="○",2,-2))</f>
        <v/>
      </c>
      <c r="AM102" s="111" t="str">
        <f>IF(集計入力!AJ109="","",IF(集計入力!AJ109="○",2,-2))</f>
        <v/>
      </c>
    </row>
    <row r="103" spans="3:39">
      <c r="AE103" s="29"/>
      <c r="AF103" s="111" t="str">
        <f>IF(集計入力!AB110="","",IF(集計入力!AB110="○",2,-2))</f>
        <v/>
      </c>
      <c r="AG103" s="111" t="str">
        <f>IF(集計入力!AC110="","",IF(集計入力!AC110="○",2,-2))</f>
        <v/>
      </c>
      <c r="AH103" s="111" t="str">
        <f>IF(集計入力!AD110="","",IF(集計入力!AD110="○",2,-2))</f>
        <v/>
      </c>
      <c r="AI103" s="111" t="str">
        <f>IF(集計入力!AE110="","",IF(集計入力!AE110="○",2,-2))</f>
        <v/>
      </c>
      <c r="AJ103" s="111" t="str">
        <f>IF(集計入力!AG110="","",IF(集計入力!AG110="○",2,-2))</f>
        <v/>
      </c>
      <c r="AK103" s="111" t="str">
        <f>IF(集計入力!AH110="","",IF(集計入力!AH110="○",2,-2))</f>
        <v/>
      </c>
      <c r="AL103" s="111" t="str">
        <f>IF(集計入力!AI110="","",IF(集計入力!AI110="○",2,-2))</f>
        <v/>
      </c>
      <c r="AM103" s="111" t="str">
        <f>IF(集計入力!AJ110="","",IF(集計入力!AJ110="○",2,-2))</f>
        <v/>
      </c>
    </row>
    <row r="104" spans="3:39">
      <c r="AE104" s="29"/>
      <c r="AF104" s="111" t="str">
        <f>IF(集計入力!AB111="","",IF(集計入力!AB111="○",2,-2))</f>
        <v/>
      </c>
      <c r="AG104" s="111" t="str">
        <f>IF(集計入力!AC111="","",IF(集計入力!AC111="○",2,-2))</f>
        <v/>
      </c>
      <c r="AH104" s="111" t="str">
        <f>IF(集計入力!AD111="","",IF(集計入力!AD111="○",2,-2))</f>
        <v/>
      </c>
      <c r="AI104" s="111" t="str">
        <f>IF(集計入力!AE111="","",IF(集計入力!AE111="○",2,-2))</f>
        <v/>
      </c>
      <c r="AJ104" s="111" t="str">
        <f>IF(集計入力!AG111="","",IF(集計入力!AG111="○",2,-2))</f>
        <v/>
      </c>
      <c r="AK104" s="111" t="str">
        <f>IF(集計入力!AH111="","",IF(集計入力!AH111="○",2,-2))</f>
        <v/>
      </c>
      <c r="AL104" s="111" t="str">
        <f>IF(集計入力!AI111="","",IF(集計入力!AI111="○",2,-2))</f>
        <v/>
      </c>
      <c r="AM104" s="111" t="str">
        <f>IF(集計入力!AJ111="","",IF(集計入力!AJ111="○",2,-2))</f>
        <v/>
      </c>
    </row>
    <row r="105" spans="3:39">
      <c r="AE105" s="29"/>
      <c r="AF105" s="111" t="str">
        <f>IF(集計入力!AB112="","",IF(集計入力!AB112="○",2,-2))</f>
        <v/>
      </c>
      <c r="AG105" s="111" t="str">
        <f>IF(集計入力!AC112="","",IF(集計入力!AC112="○",2,-2))</f>
        <v/>
      </c>
      <c r="AH105" s="111" t="str">
        <f>IF(集計入力!AD112="","",IF(集計入力!AD112="○",2,-2))</f>
        <v/>
      </c>
      <c r="AI105" s="111" t="str">
        <f>IF(集計入力!AE112="","",IF(集計入力!AE112="○",2,-2))</f>
        <v/>
      </c>
      <c r="AJ105" s="111" t="str">
        <f>IF(集計入力!AG112="","",IF(集計入力!AG112="○",2,-2))</f>
        <v/>
      </c>
      <c r="AK105" s="111" t="str">
        <f>IF(集計入力!AH112="","",IF(集計入力!AH112="○",2,-2))</f>
        <v/>
      </c>
      <c r="AL105" s="111" t="str">
        <f>IF(集計入力!AI112="","",IF(集計入力!AI112="○",2,-2))</f>
        <v/>
      </c>
      <c r="AM105" s="111" t="str">
        <f>IF(集計入力!AJ112="","",IF(集計入力!AJ112="○",2,-2))</f>
        <v/>
      </c>
    </row>
    <row r="106" spans="3:39">
      <c r="AE106" s="29"/>
      <c r="AF106" s="111" t="str">
        <f>IF(集計入力!AB113="","",IF(集計入力!AB113="○",2,-2))</f>
        <v/>
      </c>
      <c r="AG106" s="111" t="str">
        <f>IF(集計入力!AC113="","",IF(集計入力!AC113="○",2,-2))</f>
        <v/>
      </c>
      <c r="AH106" s="111" t="str">
        <f>IF(集計入力!AD113="","",IF(集計入力!AD113="○",2,-2))</f>
        <v/>
      </c>
      <c r="AI106" s="111" t="str">
        <f>IF(集計入力!AE113="","",IF(集計入力!AE113="○",2,-2))</f>
        <v/>
      </c>
      <c r="AJ106" s="111" t="str">
        <f>IF(集計入力!AG113="","",IF(集計入力!AG113="○",2,-2))</f>
        <v/>
      </c>
      <c r="AK106" s="111" t="str">
        <f>IF(集計入力!AH113="","",IF(集計入力!AH113="○",2,-2))</f>
        <v/>
      </c>
      <c r="AL106" s="111" t="str">
        <f>IF(集計入力!AI113="","",IF(集計入力!AI113="○",2,-2))</f>
        <v/>
      </c>
      <c r="AM106" s="111" t="str">
        <f>IF(集計入力!AJ113="","",IF(集計入力!AJ113="○",2,-2))</f>
        <v/>
      </c>
    </row>
    <row r="107" spans="3:39">
      <c r="AE107" s="29"/>
      <c r="AF107" s="111" t="str">
        <f>IF(集計入力!AB114="","",IF(集計入力!AB114="○",2,-2))</f>
        <v/>
      </c>
      <c r="AG107" s="111" t="str">
        <f>IF(集計入力!AC114="","",IF(集計入力!AC114="○",2,-2))</f>
        <v/>
      </c>
      <c r="AH107" s="111" t="str">
        <f>IF(集計入力!AD114="","",IF(集計入力!AD114="○",2,-2))</f>
        <v/>
      </c>
      <c r="AI107" s="111" t="str">
        <f>IF(集計入力!AE114="","",IF(集計入力!AE114="○",2,-2))</f>
        <v/>
      </c>
      <c r="AJ107" s="111" t="str">
        <f>IF(集計入力!AG114="","",IF(集計入力!AG114="○",2,-2))</f>
        <v/>
      </c>
      <c r="AK107" s="111" t="str">
        <f>IF(集計入力!AH114="","",IF(集計入力!AH114="○",2,-2))</f>
        <v/>
      </c>
      <c r="AL107" s="111" t="str">
        <f>IF(集計入力!AI114="","",IF(集計入力!AI114="○",2,-2))</f>
        <v/>
      </c>
      <c r="AM107" s="111" t="str">
        <f>IF(集計入力!AJ114="","",IF(集計入力!AJ114="○",2,-2))</f>
        <v/>
      </c>
    </row>
    <row r="108" spans="3:39">
      <c r="AE108" s="29"/>
      <c r="AF108" s="111" t="str">
        <f>IF(集計入力!AB115="","",IF(集計入力!AB115="○",2,-2))</f>
        <v/>
      </c>
      <c r="AG108" s="111" t="str">
        <f>IF(集計入力!AC115="","",IF(集計入力!AC115="○",2,-2))</f>
        <v/>
      </c>
      <c r="AH108" s="111" t="str">
        <f>IF(集計入力!AD115="","",IF(集計入力!AD115="○",2,-2))</f>
        <v/>
      </c>
      <c r="AI108" s="111" t="str">
        <f>IF(集計入力!AE115="","",IF(集計入力!AE115="○",2,-2))</f>
        <v/>
      </c>
      <c r="AJ108" s="111" t="str">
        <f>IF(集計入力!AG115="","",IF(集計入力!AG115="○",2,-2))</f>
        <v/>
      </c>
      <c r="AK108" s="111" t="str">
        <f>IF(集計入力!AH115="","",IF(集計入力!AH115="○",2,-2))</f>
        <v/>
      </c>
      <c r="AL108" s="111" t="str">
        <f>IF(集計入力!AI115="","",IF(集計入力!AI115="○",2,-2))</f>
        <v/>
      </c>
      <c r="AM108" s="111" t="str">
        <f>IF(集計入力!AJ115="","",IF(集計入力!AJ115="○",2,-2))</f>
        <v/>
      </c>
    </row>
    <row r="109" spans="3:39">
      <c r="AE109" s="29"/>
      <c r="AF109" s="111" t="str">
        <f>IF(集計入力!AB116="","",IF(集計入力!AB116="○",2,-2))</f>
        <v/>
      </c>
      <c r="AG109" s="111" t="str">
        <f>IF(集計入力!AC116="","",IF(集計入力!AC116="○",2,-2))</f>
        <v/>
      </c>
      <c r="AH109" s="111" t="str">
        <f>IF(集計入力!AD116="","",IF(集計入力!AD116="○",2,-2))</f>
        <v/>
      </c>
      <c r="AI109" s="111" t="str">
        <f>IF(集計入力!AE116="","",IF(集計入力!AE116="○",2,-2))</f>
        <v/>
      </c>
      <c r="AJ109" s="111" t="str">
        <f>IF(集計入力!AG116="","",IF(集計入力!AG116="○",2,-2))</f>
        <v/>
      </c>
      <c r="AK109" s="111" t="str">
        <f>IF(集計入力!AH116="","",IF(集計入力!AH116="○",2,-2))</f>
        <v/>
      </c>
      <c r="AL109" s="111" t="str">
        <f>IF(集計入力!AI116="","",IF(集計入力!AI116="○",2,-2))</f>
        <v/>
      </c>
      <c r="AM109" s="111" t="str">
        <f>IF(集計入力!AJ116="","",IF(集計入力!AJ116="○",2,-2))</f>
        <v/>
      </c>
    </row>
    <row r="110" spans="3:39">
      <c r="AE110" s="29"/>
      <c r="AF110" s="111" t="str">
        <f>IF(集計入力!AB117="","",IF(集計入力!AB117="○",2,-2))</f>
        <v/>
      </c>
      <c r="AG110" s="111" t="str">
        <f>IF(集計入力!AC117="","",IF(集計入力!AC117="○",2,-2))</f>
        <v/>
      </c>
      <c r="AH110" s="111" t="str">
        <f>IF(集計入力!AD117="","",IF(集計入力!AD117="○",2,-2))</f>
        <v/>
      </c>
      <c r="AI110" s="111" t="str">
        <f>IF(集計入力!AE117="","",IF(集計入力!AE117="○",2,-2))</f>
        <v/>
      </c>
      <c r="AJ110" s="111" t="str">
        <f>IF(集計入力!AG117="","",IF(集計入力!AG117="○",2,-2))</f>
        <v/>
      </c>
      <c r="AK110" s="111" t="str">
        <f>IF(集計入力!AH117="","",IF(集計入力!AH117="○",2,-2))</f>
        <v/>
      </c>
      <c r="AL110" s="111" t="str">
        <f>IF(集計入力!AI117="","",IF(集計入力!AI117="○",2,-2))</f>
        <v/>
      </c>
      <c r="AM110" s="111" t="str">
        <f>IF(集計入力!AJ117="","",IF(集計入力!AJ117="○",2,-2))</f>
        <v/>
      </c>
    </row>
    <row r="111" spans="3:39">
      <c r="AE111" s="29"/>
      <c r="AF111" s="111" t="str">
        <f>IF(集計入力!AB118="","",IF(集計入力!AB118="○",2,-2))</f>
        <v/>
      </c>
      <c r="AG111" s="111" t="str">
        <f>IF(集計入力!AC118="","",IF(集計入力!AC118="○",2,-2))</f>
        <v/>
      </c>
      <c r="AH111" s="111" t="str">
        <f>IF(集計入力!AD118="","",IF(集計入力!AD118="○",2,-2))</f>
        <v/>
      </c>
      <c r="AI111" s="111" t="str">
        <f>IF(集計入力!AE118="","",IF(集計入力!AE118="○",2,-2))</f>
        <v/>
      </c>
      <c r="AJ111" s="111" t="str">
        <f>IF(集計入力!AG118="","",IF(集計入力!AG118="○",2,-2))</f>
        <v/>
      </c>
      <c r="AK111" s="111" t="str">
        <f>IF(集計入力!AH118="","",IF(集計入力!AH118="○",2,-2))</f>
        <v/>
      </c>
      <c r="AL111" s="111" t="str">
        <f>IF(集計入力!AI118="","",IF(集計入力!AI118="○",2,-2))</f>
        <v/>
      </c>
      <c r="AM111" s="111" t="str">
        <f>IF(集計入力!AJ118="","",IF(集計入力!AJ118="○",2,-2))</f>
        <v/>
      </c>
    </row>
    <row r="112" spans="3:39">
      <c r="AE112" s="29"/>
      <c r="AF112" s="111" t="str">
        <f>IF(集計入力!AB119="","",IF(集計入力!AB119="○",2,-2))</f>
        <v/>
      </c>
      <c r="AG112" s="111" t="str">
        <f>IF(集計入力!AC119="","",IF(集計入力!AC119="○",2,-2))</f>
        <v/>
      </c>
      <c r="AH112" s="111" t="str">
        <f>IF(集計入力!AD119="","",IF(集計入力!AD119="○",2,-2))</f>
        <v/>
      </c>
      <c r="AI112" s="111" t="str">
        <f>IF(集計入力!AE119="","",IF(集計入力!AE119="○",2,-2))</f>
        <v/>
      </c>
      <c r="AJ112" s="111" t="str">
        <f>IF(集計入力!AG119="","",IF(集計入力!AG119="○",2,-2))</f>
        <v/>
      </c>
      <c r="AK112" s="111" t="str">
        <f>IF(集計入力!AH119="","",IF(集計入力!AH119="○",2,-2))</f>
        <v/>
      </c>
      <c r="AL112" s="111" t="str">
        <f>IF(集計入力!AI119="","",IF(集計入力!AI119="○",2,-2))</f>
        <v/>
      </c>
      <c r="AM112" s="111" t="str">
        <f>IF(集計入力!AJ119="","",IF(集計入力!AJ119="○",2,-2))</f>
        <v/>
      </c>
    </row>
    <row r="113" spans="31:39">
      <c r="AE113" s="29"/>
      <c r="AF113" s="111" t="str">
        <f>IF(集計入力!AB120="","",IF(集計入力!AB120="○",2,-2))</f>
        <v/>
      </c>
      <c r="AG113" s="111" t="str">
        <f>IF(集計入力!AC120="","",IF(集計入力!AC120="○",2,-2))</f>
        <v/>
      </c>
      <c r="AH113" s="111" t="str">
        <f>IF(集計入力!AD120="","",IF(集計入力!AD120="○",2,-2))</f>
        <v/>
      </c>
      <c r="AI113" s="111" t="str">
        <f>IF(集計入力!AE120="","",IF(集計入力!AE120="○",2,-2))</f>
        <v/>
      </c>
      <c r="AJ113" s="111" t="str">
        <f>IF(集計入力!AG120="","",IF(集計入力!AG120="○",2,-2))</f>
        <v/>
      </c>
      <c r="AK113" s="111" t="str">
        <f>IF(集計入力!AH120="","",IF(集計入力!AH120="○",2,-2))</f>
        <v/>
      </c>
      <c r="AL113" s="111" t="str">
        <f>IF(集計入力!AI120="","",IF(集計入力!AI120="○",2,-2))</f>
        <v/>
      </c>
      <c r="AM113" s="111" t="str">
        <f>IF(集計入力!AJ120="","",IF(集計入力!AJ120="○",2,-2))</f>
        <v/>
      </c>
    </row>
    <row r="114" spans="31:39">
      <c r="AE114" s="29"/>
      <c r="AF114" s="111" t="str">
        <f>IF(集計入力!AB121="","",IF(集計入力!AB121="○",2,-2))</f>
        <v/>
      </c>
      <c r="AG114" s="111" t="str">
        <f>IF(集計入力!AC121="","",IF(集計入力!AC121="○",2,-2))</f>
        <v/>
      </c>
      <c r="AH114" s="111" t="str">
        <f>IF(集計入力!AD121="","",IF(集計入力!AD121="○",2,-2))</f>
        <v/>
      </c>
      <c r="AI114" s="111" t="str">
        <f>IF(集計入力!AE121="","",IF(集計入力!AE121="○",2,-2))</f>
        <v/>
      </c>
      <c r="AJ114" s="111" t="str">
        <f>IF(集計入力!AG121="","",IF(集計入力!AG121="○",2,-2))</f>
        <v/>
      </c>
      <c r="AK114" s="111" t="str">
        <f>IF(集計入力!AH121="","",IF(集計入力!AH121="○",2,-2))</f>
        <v/>
      </c>
      <c r="AL114" s="111" t="str">
        <f>IF(集計入力!AI121="","",IF(集計入力!AI121="○",2,-2))</f>
        <v/>
      </c>
      <c r="AM114" s="111" t="str">
        <f>IF(集計入力!AJ121="","",IF(集計入力!AJ121="○",2,-2))</f>
        <v/>
      </c>
    </row>
    <row r="115" spans="31:39">
      <c r="AE115" s="29"/>
      <c r="AF115" s="111" t="str">
        <f>IF(集計入力!AB122="","",IF(集計入力!AB122="○",2,-2))</f>
        <v/>
      </c>
      <c r="AG115" s="111" t="str">
        <f>IF(集計入力!AC122="","",IF(集計入力!AC122="○",2,-2))</f>
        <v/>
      </c>
      <c r="AH115" s="111" t="str">
        <f>IF(集計入力!AD122="","",IF(集計入力!AD122="○",2,-2))</f>
        <v/>
      </c>
      <c r="AI115" s="111" t="str">
        <f>IF(集計入力!AE122="","",IF(集計入力!AE122="○",2,-2))</f>
        <v/>
      </c>
      <c r="AJ115" s="111" t="str">
        <f>IF(集計入力!AG122="","",IF(集計入力!AG122="○",2,-2))</f>
        <v/>
      </c>
      <c r="AK115" s="111" t="str">
        <f>IF(集計入力!AH122="","",IF(集計入力!AH122="○",2,-2))</f>
        <v/>
      </c>
      <c r="AL115" s="111" t="str">
        <f>IF(集計入力!AI122="","",IF(集計入力!AI122="○",2,-2))</f>
        <v/>
      </c>
      <c r="AM115" s="111" t="str">
        <f>IF(集計入力!AJ122="","",IF(集計入力!AJ122="○",2,-2))</f>
        <v/>
      </c>
    </row>
    <row r="116" spans="31:39">
      <c r="AE116" s="29"/>
      <c r="AF116" s="111" t="str">
        <f>IF(集計入力!AB123="","",IF(集計入力!AB123="○",2,-2))</f>
        <v/>
      </c>
      <c r="AG116" s="111" t="str">
        <f>IF(集計入力!AC123="","",IF(集計入力!AC123="○",2,-2))</f>
        <v/>
      </c>
      <c r="AH116" s="111"/>
      <c r="AI116" s="111" t="str">
        <f>IF(集計入力!AE123="","",IF(集計入力!AE123="○",2,-2))</f>
        <v/>
      </c>
      <c r="AJ116" s="111" t="str">
        <f>IF(集計入力!AG123="","",IF(集計入力!AG123="○",2,-2))</f>
        <v/>
      </c>
      <c r="AK116" s="111" t="str">
        <f>IF(集計入力!AH123="","",IF(集計入力!AH123="○",2,-2))</f>
        <v/>
      </c>
      <c r="AL116" s="111" t="str">
        <f>IF(集計入力!AI123="","",IF(集計入力!AI123="○",2,-2))</f>
        <v/>
      </c>
      <c r="AM116" s="111" t="str">
        <f>IF(集計入力!AJ123="","",IF(集計入力!AJ123="○",2,-2))</f>
        <v/>
      </c>
    </row>
    <row r="117" spans="31:39">
      <c r="AE117" s="29"/>
      <c r="AF117" s="111" t="str">
        <f>IF(集計入力!AB124="","",IF(集計入力!AB124="○",2,-2))</f>
        <v/>
      </c>
      <c r="AG117" s="111" t="str">
        <f>IF(集計入力!AC124="","",IF(集計入力!AC124="○",2,-2))</f>
        <v/>
      </c>
      <c r="AH117" s="111"/>
      <c r="AI117" s="111" t="str">
        <f>IF(集計入力!AE124="","",IF(集計入力!AE124="○",2,-2))</f>
        <v/>
      </c>
      <c r="AJ117" s="111" t="str">
        <f>IF(集計入力!AG124="","",IF(集計入力!AG124="○",2,-2))</f>
        <v/>
      </c>
      <c r="AK117" s="111" t="str">
        <f>IF(集計入力!AH124="","",IF(集計入力!AH124="○",2,-2))</f>
        <v/>
      </c>
      <c r="AL117" s="111" t="str">
        <f>IF(集計入力!AI124="","",IF(集計入力!AI124="○",2,-2))</f>
        <v/>
      </c>
      <c r="AM117" s="111" t="str">
        <f>IF(集計入力!AJ124="","",IF(集計入力!AJ124="○",2,-2))</f>
        <v/>
      </c>
    </row>
    <row r="118" spans="31:39">
      <c r="AE118" s="29"/>
      <c r="AF118" s="111" t="str">
        <f>IF(集計入力!AB125="","",IF(集計入力!AB125="○",2,-2))</f>
        <v/>
      </c>
      <c r="AG118" s="111" t="str">
        <f>IF(集計入力!AC125="","",IF(集計入力!AC125="○",2,-2))</f>
        <v/>
      </c>
      <c r="AH118" s="111"/>
      <c r="AI118" s="111" t="str">
        <f>IF(集計入力!AE125="","",IF(集計入力!AE125="○",2,-2))</f>
        <v/>
      </c>
      <c r="AJ118" s="111" t="str">
        <f>IF(集計入力!AG125="","",IF(集計入力!AG125="○",2,-2))</f>
        <v/>
      </c>
      <c r="AK118" s="111" t="str">
        <f>IF(集計入力!AH125="","",IF(集計入力!AH125="○",2,-2))</f>
        <v/>
      </c>
      <c r="AL118" s="111" t="str">
        <f>IF(集計入力!AI125="","",IF(集計入力!AI125="○",2,-2))</f>
        <v/>
      </c>
      <c r="AM118" s="111" t="str">
        <f>IF(集計入力!AJ125="","",IF(集計入力!AJ125="○",2,-2))</f>
        <v/>
      </c>
    </row>
    <row r="119" spans="31:39">
      <c r="AE119" s="29"/>
      <c r="AF119" s="111" t="str">
        <f>IF(集計入力!AB126="","",IF(集計入力!AB126="○",2,-2))</f>
        <v/>
      </c>
      <c r="AG119" s="111" t="str">
        <f>IF(集計入力!AC126="","",IF(集計入力!AC126="○",2,-2))</f>
        <v/>
      </c>
      <c r="AH119" s="111"/>
      <c r="AI119" s="111" t="str">
        <f>IF(集計入力!AE126="","",IF(集計入力!AE126="○",2,-2))</f>
        <v/>
      </c>
      <c r="AJ119" s="111" t="str">
        <f>IF(集計入力!AG126="","",IF(集計入力!AG126="○",2,-2))</f>
        <v/>
      </c>
      <c r="AK119" s="111" t="str">
        <f>IF(集計入力!AH126="","",IF(集計入力!AH126="○",2,-2))</f>
        <v/>
      </c>
      <c r="AL119" s="111" t="str">
        <f>IF(集計入力!AI126="","",IF(集計入力!AI126="○",2,-2))</f>
        <v/>
      </c>
      <c r="AM119" s="111" t="str">
        <f>IF(集計入力!AJ126="","",IF(集計入力!AJ126="○",2,-2))</f>
        <v/>
      </c>
    </row>
    <row r="120" spans="31:39">
      <c r="AE120" s="29"/>
      <c r="AF120" s="111" t="str">
        <f>IF(集計入力!AB127="","",IF(集計入力!AB127="○",2,-2))</f>
        <v/>
      </c>
      <c r="AG120" s="111" t="str">
        <f>IF(集計入力!AC127="","",IF(集計入力!AC127="○",2,-2))</f>
        <v/>
      </c>
      <c r="AH120" s="111"/>
      <c r="AI120" s="111" t="str">
        <f>IF(集計入力!AE127="","",IF(集計入力!AE127="○",2,-2))</f>
        <v/>
      </c>
      <c r="AJ120" s="111" t="str">
        <f>IF(集計入力!AG127="","",IF(集計入力!AG127="○",2,-2))</f>
        <v/>
      </c>
      <c r="AK120" s="111" t="str">
        <f>IF(集計入力!AH127="","",IF(集計入力!AH127="○",2,-2))</f>
        <v/>
      </c>
      <c r="AL120" s="111" t="str">
        <f>IF(集計入力!AI127="","",IF(集計入力!AI127="○",2,-2))</f>
        <v/>
      </c>
      <c r="AM120" s="111" t="str">
        <f>IF(集計入力!AJ127="","",IF(集計入力!AJ127="○",2,-2))</f>
        <v/>
      </c>
    </row>
    <row r="121" spans="31:39">
      <c r="AE121" s="29"/>
      <c r="AF121" s="111" t="str">
        <f>IF(集計入力!AB128="","",IF(集計入力!AB128="○",2,-2))</f>
        <v/>
      </c>
      <c r="AG121" s="111" t="str">
        <f>IF(集計入力!AC128="","",IF(集計入力!AC128="○",2,-2))</f>
        <v/>
      </c>
      <c r="AH121" s="111"/>
      <c r="AI121" s="111" t="str">
        <f>IF(集計入力!AE128="","",IF(集計入力!AE128="○",2,-2))</f>
        <v/>
      </c>
      <c r="AJ121" s="111" t="str">
        <f>IF(集計入力!AG128="","",IF(集計入力!AG128="○",2,-2))</f>
        <v/>
      </c>
      <c r="AK121" s="111" t="str">
        <f>IF(集計入力!AH128="","",IF(集計入力!AH128="○",2,-2))</f>
        <v/>
      </c>
      <c r="AL121" s="111" t="str">
        <f>IF(集計入力!AI128="","",IF(集計入力!AI128="○",2,-2))</f>
        <v/>
      </c>
      <c r="AM121" s="111" t="str">
        <f>IF(集計入力!AJ128="","",IF(集計入力!AJ128="○",2,-2))</f>
        <v/>
      </c>
    </row>
    <row r="122" spans="31:39">
      <c r="AE122" s="29"/>
      <c r="AF122" s="111" t="str">
        <f>IF(集計入力!AB129="","",IF(集計入力!AB129="○",2,-2))</f>
        <v/>
      </c>
      <c r="AG122" s="111" t="str">
        <f>IF(集計入力!AC129="","",IF(集計入力!AC129="○",2,-2))</f>
        <v/>
      </c>
      <c r="AH122" s="111"/>
      <c r="AI122" s="111" t="str">
        <f>IF(集計入力!AE129="","",IF(集計入力!AE129="○",2,-2))</f>
        <v/>
      </c>
      <c r="AJ122" s="111" t="str">
        <f>IF(集計入力!AG129="","",IF(集計入力!AG129="○",2,-2))</f>
        <v/>
      </c>
      <c r="AK122" s="111" t="str">
        <f>IF(集計入力!AH129="","",IF(集計入力!AH129="○",2,-2))</f>
        <v/>
      </c>
      <c r="AL122" s="111" t="str">
        <f>IF(集計入力!AI129="","",IF(集計入力!AI129="○",2,-2))</f>
        <v/>
      </c>
      <c r="AM122" s="111" t="str">
        <f>IF(集計入力!AJ129="","",IF(集計入力!AJ129="○",2,-2))</f>
        <v/>
      </c>
    </row>
    <row r="123" spans="31:39">
      <c r="AE123" s="29"/>
      <c r="AF123" s="111" t="str">
        <f>IF(集計入力!AB130="","",IF(集計入力!AB130="○",2,-2))</f>
        <v/>
      </c>
      <c r="AG123" s="111" t="str">
        <f>IF(集計入力!AC130="","",IF(集計入力!AC130="○",2,-2))</f>
        <v/>
      </c>
      <c r="AH123" s="111"/>
      <c r="AI123" s="111" t="str">
        <f>IF(集計入力!AE130="","",IF(集計入力!AE130="○",2,-2))</f>
        <v/>
      </c>
      <c r="AJ123" s="111" t="str">
        <f>IF(集計入力!AG130="","",IF(集計入力!AG130="○",2,-2))</f>
        <v/>
      </c>
      <c r="AK123" s="111" t="str">
        <f>IF(集計入力!AH130="","",IF(集計入力!AH130="○",2,-2))</f>
        <v/>
      </c>
      <c r="AL123" s="111" t="str">
        <f>IF(集計入力!AI130="","",IF(集計入力!AI130="○",2,-2))</f>
        <v/>
      </c>
      <c r="AM123" s="111" t="str">
        <f>IF(集計入力!AJ130="","",IF(集計入力!AJ130="○",2,-2))</f>
        <v/>
      </c>
    </row>
    <row r="124" spans="31:39">
      <c r="AE124" s="29"/>
      <c r="AF124" s="111" t="str">
        <f>IF(集計入力!AB131="","",IF(集計入力!AB131="○",2,-2))</f>
        <v/>
      </c>
      <c r="AG124" s="111" t="str">
        <f>IF(集計入力!AC131="","",IF(集計入力!AC131="○",2,-2))</f>
        <v/>
      </c>
      <c r="AH124" s="111"/>
      <c r="AI124" s="111" t="str">
        <f>IF(集計入力!AE131="","",IF(集計入力!AE131="○",2,-2))</f>
        <v/>
      </c>
      <c r="AJ124" s="111" t="str">
        <f>IF(集計入力!AG131="","",IF(集計入力!AG131="○",2,-2))</f>
        <v/>
      </c>
      <c r="AK124" s="111" t="str">
        <f>IF(集計入力!AH131="","",IF(集計入力!AH131="○",2,-2))</f>
        <v/>
      </c>
      <c r="AL124" s="111" t="str">
        <f>IF(集計入力!AI131="","",IF(集計入力!AI131="○",2,-2))</f>
        <v/>
      </c>
      <c r="AM124" s="111" t="str">
        <f>IF(集計入力!AJ131="","",IF(集計入力!AJ131="○",2,-2))</f>
        <v/>
      </c>
    </row>
    <row r="125" spans="31:39">
      <c r="AE125" s="29"/>
      <c r="AF125" s="111" t="str">
        <f>IF(集計入力!AB132="","",IF(集計入力!AB132="○",2,-2))</f>
        <v/>
      </c>
      <c r="AG125" s="111" t="str">
        <f>IF(集計入力!AC132="","",IF(集計入力!AC132="○",2,-2))</f>
        <v/>
      </c>
      <c r="AH125" s="111"/>
      <c r="AI125" s="111" t="str">
        <f>IF(集計入力!AE132="","",IF(集計入力!AE132="○",2,-2))</f>
        <v/>
      </c>
      <c r="AJ125" s="111" t="str">
        <f>IF(集計入力!AG132="","",IF(集計入力!AG132="○",2,-2))</f>
        <v/>
      </c>
      <c r="AK125" s="111" t="str">
        <f>IF(集計入力!AH132="","",IF(集計入力!AH132="○",2,-2))</f>
        <v/>
      </c>
      <c r="AL125" s="111" t="str">
        <f>IF(集計入力!AI132="","",IF(集計入力!AI132="○",2,-2))</f>
        <v/>
      </c>
      <c r="AM125" s="111" t="str">
        <f>IF(集計入力!AJ132="","",IF(集計入力!AJ132="○",2,-2))</f>
        <v/>
      </c>
    </row>
    <row r="126" spans="31:39">
      <c r="AE126" s="29"/>
      <c r="AF126" s="111" t="str">
        <f>IF(集計入力!AB133="","",IF(集計入力!AB133="○",2,-2))</f>
        <v/>
      </c>
      <c r="AG126" s="111" t="str">
        <f>IF(集計入力!AC133="","",IF(集計入力!AC133="○",2,-2))</f>
        <v/>
      </c>
      <c r="AH126" s="111"/>
      <c r="AI126" s="111" t="str">
        <f>IF(集計入力!AE133="","",IF(集計入力!AE133="○",2,-2))</f>
        <v/>
      </c>
      <c r="AJ126" s="111" t="str">
        <f>IF(集計入力!AG133="","",IF(集計入力!AG133="○",2,-2))</f>
        <v/>
      </c>
      <c r="AK126" s="111" t="str">
        <f>IF(集計入力!AH133="","",IF(集計入力!AH133="○",2,-2))</f>
        <v/>
      </c>
      <c r="AL126" s="111" t="str">
        <f>IF(集計入力!AI133="","",IF(集計入力!AI133="○",2,-2))</f>
        <v/>
      </c>
      <c r="AM126" s="111" t="str">
        <f>IF(集計入力!AJ133="","",IF(集計入力!AJ133="○",2,-2))</f>
        <v/>
      </c>
    </row>
    <row r="127" spans="31:39">
      <c r="AE127" s="29"/>
      <c r="AF127" s="111" t="str">
        <f>IF(集計入力!AB134="","",IF(集計入力!AB134="○",2,-2))</f>
        <v/>
      </c>
      <c r="AG127" s="111" t="str">
        <f>IF(集計入力!AC134="","",IF(集計入力!AC134="○",2,-2))</f>
        <v/>
      </c>
      <c r="AH127" s="111"/>
      <c r="AI127" s="111" t="str">
        <f>IF(集計入力!AE134="","",IF(集計入力!AE134="○",2,-2))</f>
        <v/>
      </c>
      <c r="AJ127" s="111" t="str">
        <f>IF(集計入力!AG134="","",IF(集計入力!AG134="○",2,-2))</f>
        <v/>
      </c>
      <c r="AK127" s="111" t="str">
        <f>IF(集計入力!AH134="","",IF(集計入力!AH134="○",2,-2))</f>
        <v/>
      </c>
      <c r="AL127" s="111" t="str">
        <f>IF(集計入力!AI134="","",IF(集計入力!AI134="○",2,-2))</f>
        <v/>
      </c>
      <c r="AM127" s="111" t="str">
        <f>IF(集計入力!AJ134="","",IF(集計入力!AJ134="○",2,-2))</f>
        <v/>
      </c>
    </row>
    <row r="128" spans="31:39">
      <c r="AE128" s="29"/>
      <c r="AF128" s="111" t="str">
        <f>IF(集計入力!AB135="","",IF(集計入力!AB135="○",2,-2))</f>
        <v/>
      </c>
      <c r="AG128" s="111" t="str">
        <f>IF(集計入力!AC135="","",IF(集計入力!AC135="○",2,-2))</f>
        <v/>
      </c>
      <c r="AH128" s="111"/>
      <c r="AI128" s="111" t="str">
        <f>IF(集計入力!AE135="","",IF(集計入力!AE135="○",2,-2))</f>
        <v/>
      </c>
      <c r="AJ128" s="111" t="str">
        <f>IF(集計入力!AG135="","",IF(集計入力!AG135="○",2,-2))</f>
        <v/>
      </c>
      <c r="AK128" s="111" t="str">
        <f>IF(集計入力!AH135="","",IF(集計入力!AH135="○",2,-2))</f>
        <v/>
      </c>
      <c r="AL128" s="111" t="str">
        <f>IF(集計入力!AI135="","",IF(集計入力!AI135="○",2,-2))</f>
        <v/>
      </c>
      <c r="AM128" s="111" t="str">
        <f>IF(集計入力!AJ135="","",IF(集計入力!AJ135="○",2,-2))</f>
        <v/>
      </c>
    </row>
    <row r="129" spans="31:39">
      <c r="AE129" s="29"/>
      <c r="AF129" s="111" t="str">
        <f>IF(集計入力!AB136="","",IF(集計入力!AB136="○",2,-2))</f>
        <v/>
      </c>
      <c r="AG129" s="111" t="str">
        <f>IF(集計入力!AC136="","",IF(集計入力!AC136="○",2,-2))</f>
        <v/>
      </c>
      <c r="AH129" s="111"/>
      <c r="AI129" s="111" t="str">
        <f>IF(集計入力!AE136="","",IF(集計入力!AE136="○",2,-2))</f>
        <v/>
      </c>
      <c r="AJ129" s="111" t="str">
        <f>IF(集計入力!AG136="","",IF(集計入力!AG136="○",2,-2))</f>
        <v/>
      </c>
      <c r="AK129" s="111" t="str">
        <f>IF(集計入力!AH136="","",IF(集計入力!AH136="○",2,-2))</f>
        <v/>
      </c>
      <c r="AL129" s="111" t="str">
        <f>IF(集計入力!AI136="","",IF(集計入力!AI136="○",2,-2))</f>
        <v/>
      </c>
      <c r="AM129" s="111" t="str">
        <f>IF(集計入力!AJ136="","",IF(集計入力!AJ136="○",2,-2))</f>
        <v/>
      </c>
    </row>
    <row r="130" spans="31:39">
      <c r="AE130" s="29"/>
      <c r="AF130" s="111" t="str">
        <f>IF(集計入力!AB137="","",IF(集計入力!AB137="○",2,-2))</f>
        <v/>
      </c>
      <c r="AG130" s="111" t="str">
        <f>IF(集計入力!AC137="","",IF(集計入力!AC137="○",2,-2))</f>
        <v/>
      </c>
      <c r="AH130" s="111"/>
      <c r="AI130" s="111" t="str">
        <f>IF(集計入力!AE137="","",IF(集計入力!AE137="○",2,-2))</f>
        <v/>
      </c>
      <c r="AJ130" s="111" t="str">
        <f>IF(集計入力!AG137="","",IF(集計入力!AG137="○",2,-2))</f>
        <v/>
      </c>
      <c r="AK130" s="111" t="str">
        <f>IF(集計入力!AH137="","",IF(集計入力!AH137="○",2,-2))</f>
        <v/>
      </c>
      <c r="AL130" s="111" t="str">
        <f>IF(集計入力!AI137="","",IF(集計入力!AI137="○",2,-2))</f>
        <v/>
      </c>
      <c r="AM130" s="111" t="str">
        <f>IF(集計入力!AJ137="","",IF(集計入力!AJ137="○",2,-2))</f>
        <v/>
      </c>
    </row>
    <row r="131" spans="31:39">
      <c r="AE131" s="29"/>
      <c r="AF131" s="111" t="str">
        <f>IF(集計入力!AB138="","",IF(集計入力!AB138="○",2,-2))</f>
        <v/>
      </c>
      <c r="AG131" s="111" t="str">
        <f>IF(集計入力!AC138="","",IF(集計入力!AC138="○",2,-2))</f>
        <v/>
      </c>
      <c r="AH131" s="111"/>
      <c r="AI131" s="111" t="str">
        <f>IF(集計入力!AE138="","",IF(集計入力!AE138="○",2,-2))</f>
        <v/>
      </c>
      <c r="AJ131" s="111" t="str">
        <f>IF(集計入力!AG138="","",IF(集計入力!AG138="○",2,-2))</f>
        <v/>
      </c>
      <c r="AK131" s="111" t="str">
        <f>IF(集計入力!AH138="","",IF(集計入力!AH138="○",2,-2))</f>
        <v/>
      </c>
      <c r="AL131" s="111" t="str">
        <f>IF(集計入力!AI138="","",IF(集計入力!AI138="○",2,-2))</f>
        <v/>
      </c>
      <c r="AM131" s="111" t="str">
        <f>IF(集計入力!AJ138="","",IF(集計入力!AJ138="○",2,-2))</f>
        <v/>
      </c>
    </row>
    <row r="132" spans="31:39">
      <c r="AE132" s="29"/>
      <c r="AF132" s="111" t="str">
        <f>IF(集計入力!AB139="","",IF(集計入力!AB139="○",2,-2))</f>
        <v/>
      </c>
      <c r="AG132" s="111" t="str">
        <f>IF(集計入力!AC139="","",IF(集計入力!AC139="○",2,-2))</f>
        <v/>
      </c>
      <c r="AH132" s="111"/>
      <c r="AI132" s="111" t="str">
        <f>IF(集計入力!AE139="","",IF(集計入力!AE139="○",2,-2))</f>
        <v/>
      </c>
      <c r="AJ132" s="111" t="str">
        <f>IF(集計入力!AG139="","",IF(集計入力!AG139="○",2,-2))</f>
        <v/>
      </c>
      <c r="AK132" s="111" t="str">
        <f>IF(集計入力!AH139="","",IF(集計入力!AH139="○",2,-2))</f>
        <v/>
      </c>
      <c r="AL132" s="111" t="str">
        <f>IF(集計入力!AI139="","",IF(集計入力!AI139="○",2,-2))</f>
        <v/>
      </c>
      <c r="AM132" s="111" t="str">
        <f>IF(集計入力!AJ139="","",IF(集計入力!AJ139="○",2,-2))</f>
        <v/>
      </c>
    </row>
    <row r="133" spans="31:39">
      <c r="AE133" s="29"/>
      <c r="AF133" s="111" t="str">
        <f>IF(集計入力!AB140="","",IF(集計入力!AB140="○",2,-2))</f>
        <v/>
      </c>
      <c r="AG133" s="111" t="str">
        <f>IF(集計入力!AC140="","",IF(集計入力!AC140="○",2,-2))</f>
        <v/>
      </c>
      <c r="AH133" s="111"/>
      <c r="AI133" s="111" t="str">
        <f>IF(集計入力!AE140="","",IF(集計入力!AE140="○",2,-2))</f>
        <v/>
      </c>
      <c r="AJ133" s="111" t="str">
        <f>IF(集計入力!AG140="","",IF(集計入力!AG140="○",2,-2))</f>
        <v/>
      </c>
      <c r="AK133" s="111" t="str">
        <f>IF(集計入力!AH140="","",IF(集計入力!AH140="○",2,-2))</f>
        <v/>
      </c>
      <c r="AL133" s="111" t="str">
        <f>IF(集計入力!AI140="","",IF(集計入力!AI140="○",2,-2))</f>
        <v/>
      </c>
      <c r="AM133" s="111" t="str">
        <f>IF(集計入力!AJ140="","",IF(集計入力!AJ140="○",2,-2))</f>
        <v/>
      </c>
    </row>
    <row r="134" spans="31:39">
      <c r="AE134" s="29"/>
      <c r="AF134" s="111" t="str">
        <f>IF(集計入力!AB141="","",IF(集計入力!AB141="○",2,-2))</f>
        <v/>
      </c>
      <c r="AG134" s="111" t="str">
        <f>IF(集計入力!AC141="","",IF(集計入力!AC141="○",2,-2))</f>
        <v/>
      </c>
      <c r="AH134" s="111"/>
      <c r="AI134" s="111" t="str">
        <f>IF(集計入力!AE141="","",IF(集計入力!AE141="○",2,-2))</f>
        <v/>
      </c>
      <c r="AJ134" s="111" t="str">
        <f>IF(集計入力!AG141="","",IF(集計入力!AG141="○",2,-2))</f>
        <v/>
      </c>
      <c r="AK134" s="111" t="str">
        <f>IF(集計入力!AH141="","",IF(集計入力!AH141="○",2,-2))</f>
        <v/>
      </c>
      <c r="AL134" s="111" t="str">
        <f>IF(集計入力!AI141="","",IF(集計入力!AI141="○",2,-2))</f>
        <v/>
      </c>
      <c r="AM134" s="111" t="str">
        <f>IF(集計入力!AJ141="","",IF(集計入力!AJ141="○",2,-2))</f>
        <v/>
      </c>
    </row>
    <row r="135" spans="31:39">
      <c r="AE135" s="29"/>
      <c r="AF135" s="111" t="str">
        <f>IF(集計入力!AB142="","",IF(集計入力!AB142="○",2,-2))</f>
        <v/>
      </c>
      <c r="AG135" s="111" t="str">
        <f>IF(集計入力!AC142="","",IF(集計入力!AC142="○",2,-2))</f>
        <v/>
      </c>
      <c r="AH135" s="111"/>
      <c r="AI135" s="111" t="str">
        <f>IF(集計入力!AE142="","",IF(集計入力!AE142="○",2,-2))</f>
        <v/>
      </c>
      <c r="AJ135" s="111" t="str">
        <f>IF(集計入力!AG142="","",IF(集計入力!AG142="○",2,-2))</f>
        <v/>
      </c>
      <c r="AK135" s="111" t="str">
        <f>IF(集計入力!AH142="","",IF(集計入力!AH142="○",2,-2))</f>
        <v/>
      </c>
      <c r="AL135" s="111" t="str">
        <f>IF(集計入力!AI142="","",IF(集計入力!AI142="○",2,-2))</f>
        <v/>
      </c>
      <c r="AM135" s="111" t="str">
        <f>IF(集計入力!AJ142="","",IF(集計入力!AJ142="○",2,-2))</f>
        <v/>
      </c>
    </row>
    <row r="136" spans="31:39">
      <c r="AE136" s="29"/>
      <c r="AF136" s="111" t="str">
        <f>IF(集計入力!AB143="","",IF(集計入力!AB143="○",2,-2))</f>
        <v/>
      </c>
      <c r="AG136" s="111" t="str">
        <f>IF(集計入力!AC143="","",IF(集計入力!AC143="○",2,-2))</f>
        <v/>
      </c>
      <c r="AH136" s="111"/>
      <c r="AI136" s="111" t="str">
        <f>IF(集計入力!AE143="","",IF(集計入力!AE143="○",2,-2))</f>
        <v/>
      </c>
      <c r="AJ136" s="111" t="str">
        <f>IF(集計入力!AG143="","",IF(集計入力!AG143="○",2,-2))</f>
        <v/>
      </c>
      <c r="AK136" s="111" t="str">
        <f>IF(集計入力!AH143="","",IF(集計入力!AH143="○",2,-2))</f>
        <v/>
      </c>
      <c r="AL136" s="111" t="str">
        <f>IF(集計入力!AI143="","",IF(集計入力!AI143="○",2,-2))</f>
        <v/>
      </c>
      <c r="AM136" s="111" t="str">
        <f>IF(集計入力!AJ143="","",IF(集計入力!AJ143="○",2,-2))</f>
        <v/>
      </c>
    </row>
    <row r="137" spans="31:39">
      <c r="AE137" s="29"/>
      <c r="AF137" s="111" t="str">
        <f>IF(集計入力!AB144="","",IF(集計入力!AB144="○",2,-2))</f>
        <v/>
      </c>
      <c r="AG137" s="111" t="str">
        <f>IF(集計入力!AC144="","",IF(集計入力!AC144="○",2,-2))</f>
        <v/>
      </c>
      <c r="AH137" s="111"/>
      <c r="AI137" s="111" t="str">
        <f>IF(集計入力!AE144="","",IF(集計入力!AE144="○",2,-2))</f>
        <v/>
      </c>
      <c r="AJ137" s="111" t="str">
        <f>IF(集計入力!AG144="","",IF(集計入力!AG144="○",2,-2))</f>
        <v/>
      </c>
      <c r="AK137" s="111" t="str">
        <f>IF(集計入力!AH144="","",IF(集計入力!AH144="○",2,-2))</f>
        <v/>
      </c>
      <c r="AL137" s="111" t="str">
        <f>IF(集計入力!AI144="","",IF(集計入力!AI144="○",2,-2))</f>
        <v/>
      </c>
      <c r="AM137" s="111" t="str">
        <f>IF(集計入力!AJ144="","",IF(集計入力!AJ144="○",2,-2))</f>
        <v/>
      </c>
    </row>
    <row r="138" spans="31:39">
      <c r="AE138" s="29"/>
      <c r="AF138" s="111" t="str">
        <f>IF(集計入力!AB145="","",IF(集計入力!AB145="○",2,-2))</f>
        <v/>
      </c>
      <c r="AG138" s="111" t="str">
        <f>IF(集計入力!AC145="","",IF(集計入力!AC145="○",2,-2))</f>
        <v/>
      </c>
      <c r="AH138" s="111"/>
      <c r="AI138" s="111" t="str">
        <f>IF(集計入力!AE145="","",IF(集計入力!AE145="○",2,-2))</f>
        <v/>
      </c>
      <c r="AJ138" s="111" t="str">
        <f>IF(集計入力!AG145="","",IF(集計入力!AG145="○",2,-2))</f>
        <v/>
      </c>
      <c r="AK138" s="111" t="str">
        <f>IF(集計入力!AH145="","",IF(集計入力!AH145="○",2,-2))</f>
        <v/>
      </c>
      <c r="AL138" s="111" t="str">
        <f>IF(集計入力!AI145="","",IF(集計入力!AI145="○",2,-2))</f>
        <v/>
      </c>
      <c r="AM138" s="111" t="str">
        <f>IF(集計入力!AJ145="","",IF(集計入力!AJ145="○",2,-2))</f>
        <v/>
      </c>
    </row>
    <row r="139" spans="31:39">
      <c r="AE139" s="29"/>
      <c r="AF139" s="111" t="str">
        <f>IF(集計入力!AB146="","",IF(集計入力!AB146="○",2,-2))</f>
        <v/>
      </c>
      <c r="AG139" s="111" t="str">
        <f>IF(集計入力!AC146="","",IF(集計入力!AC146="○",2,-2))</f>
        <v/>
      </c>
      <c r="AH139" s="111"/>
      <c r="AI139" s="111" t="str">
        <f>IF(集計入力!AE146="","",IF(集計入力!AE146="○",2,-2))</f>
        <v/>
      </c>
      <c r="AJ139" s="111" t="str">
        <f>IF(集計入力!AG146="","",IF(集計入力!AG146="○",2,-2))</f>
        <v/>
      </c>
      <c r="AK139" s="111" t="str">
        <f>IF(集計入力!AH146="","",IF(集計入力!AH146="○",2,-2))</f>
        <v/>
      </c>
      <c r="AL139" s="111" t="str">
        <f>IF(集計入力!AI146="","",IF(集計入力!AI146="○",2,-2))</f>
        <v/>
      </c>
      <c r="AM139" s="111" t="str">
        <f>IF(集計入力!AJ146="","",IF(集計入力!AJ146="○",2,-2))</f>
        <v/>
      </c>
    </row>
    <row r="140" spans="31:39">
      <c r="AE140" s="29"/>
      <c r="AF140" s="111" t="str">
        <f>IF(集計入力!AB147="","",IF(集計入力!AB147="○",2,-2))</f>
        <v/>
      </c>
      <c r="AG140" s="111" t="str">
        <f>IF(集計入力!AC147="","",IF(集計入力!AC147="○",2,-2))</f>
        <v/>
      </c>
      <c r="AH140" s="111"/>
      <c r="AI140" s="111" t="str">
        <f>IF(集計入力!AE147="","",IF(集計入力!AE147="○",2,-2))</f>
        <v/>
      </c>
      <c r="AJ140" s="111" t="str">
        <f>IF(集計入力!AG147="","",IF(集計入力!AG147="○",2,-2))</f>
        <v/>
      </c>
      <c r="AK140" s="111" t="str">
        <f>IF(集計入力!AH147="","",IF(集計入力!AH147="○",2,-2))</f>
        <v/>
      </c>
      <c r="AL140" s="111" t="str">
        <f>IF(集計入力!AI147="","",IF(集計入力!AI147="○",2,-2))</f>
        <v/>
      </c>
      <c r="AM140" s="111" t="str">
        <f>IF(集計入力!AJ147="","",IF(集計入力!AJ147="○",2,-2))</f>
        <v/>
      </c>
    </row>
    <row r="141" spans="31:39">
      <c r="AE141" s="29"/>
      <c r="AF141" s="111" t="str">
        <f>IF(集計入力!AB148="","",IF(集計入力!AB148="○",2,-2))</f>
        <v/>
      </c>
      <c r="AG141" s="111" t="str">
        <f>IF(集計入力!AC148="","",IF(集計入力!AC148="○",2,-2))</f>
        <v/>
      </c>
      <c r="AH141" s="111"/>
      <c r="AI141" s="111" t="str">
        <f>IF(集計入力!AE148="","",IF(集計入力!AE148="○",2,-2))</f>
        <v/>
      </c>
      <c r="AJ141" s="111" t="str">
        <f>IF(集計入力!AG148="","",IF(集計入力!AG148="○",2,-2))</f>
        <v/>
      </c>
      <c r="AK141" s="111" t="str">
        <f>IF(集計入力!AH148="","",IF(集計入力!AH148="○",2,-2))</f>
        <v/>
      </c>
      <c r="AL141" s="111" t="str">
        <f>IF(集計入力!AI148="","",IF(集計入力!AI148="○",2,-2))</f>
        <v/>
      </c>
      <c r="AM141" s="111" t="str">
        <f>IF(集計入力!AJ148="","",IF(集計入力!AJ148="○",2,-2))</f>
        <v/>
      </c>
    </row>
    <row r="142" spans="31:39">
      <c r="AE142" s="29"/>
      <c r="AF142" s="111" t="str">
        <f>IF(集計入力!AB149="","",IF(集計入力!AB149="○",2,-2))</f>
        <v/>
      </c>
      <c r="AG142" s="111" t="str">
        <f>IF(集計入力!AC149="","",IF(集計入力!AC149="○",2,-2))</f>
        <v/>
      </c>
      <c r="AH142" s="111"/>
      <c r="AI142" s="111" t="str">
        <f>IF(集計入力!AE149="","",IF(集計入力!AE149="○",2,-2))</f>
        <v/>
      </c>
      <c r="AJ142" s="111" t="str">
        <f>IF(集計入力!AG149="","",IF(集計入力!AG149="○",2,-2))</f>
        <v/>
      </c>
      <c r="AK142" s="111" t="str">
        <f>IF(集計入力!AH149="","",IF(集計入力!AH149="○",2,-2))</f>
        <v/>
      </c>
      <c r="AL142" s="111" t="str">
        <f>IF(集計入力!AI149="","",IF(集計入力!AI149="○",2,-2))</f>
        <v/>
      </c>
      <c r="AM142" s="111" t="str">
        <f>IF(集計入力!AJ149="","",IF(集計入力!AJ149="○",2,-2))</f>
        <v/>
      </c>
    </row>
    <row r="143" spans="31:39">
      <c r="AE143" s="29"/>
      <c r="AF143" s="111" t="str">
        <f>IF(集計入力!AB150="","",IF(集計入力!AB150="○",2,-2))</f>
        <v/>
      </c>
      <c r="AG143" s="111" t="str">
        <f>IF(集計入力!AC150="","",IF(集計入力!AC150="○",2,-2))</f>
        <v/>
      </c>
      <c r="AH143" s="111"/>
      <c r="AI143" s="111" t="str">
        <f>IF(集計入力!AE150="","",IF(集計入力!AE150="○",2,-2))</f>
        <v/>
      </c>
      <c r="AJ143" s="111" t="str">
        <f>IF(集計入力!AG150="","",IF(集計入力!AG150="○",2,-2))</f>
        <v/>
      </c>
      <c r="AK143" s="111" t="str">
        <f>IF(集計入力!AH150="","",IF(集計入力!AH150="○",2,-2))</f>
        <v/>
      </c>
      <c r="AL143" s="111" t="str">
        <f>IF(集計入力!AI150="","",IF(集計入力!AI150="○",2,-2))</f>
        <v/>
      </c>
      <c r="AM143" s="111" t="str">
        <f>IF(集計入力!AJ150="","",IF(集計入力!AJ150="○",2,-2))</f>
        <v/>
      </c>
    </row>
    <row r="144" spans="31:39">
      <c r="AE144" s="29"/>
      <c r="AF144" s="111" t="str">
        <f>IF(集計入力!AB151="","",IF(集計入力!AB151="○",2,-2))</f>
        <v/>
      </c>
      <c r="AG144" s="111" t="str">
        <f>IF(集計入力!AC151="","",IF(集計入力!AC151="○",2,-2))</f>
        <v/>
      </c>
      <c r="AH144" s="111"/>
      <c r="AI144" s="111" t="str">
        <f>IF(集計入力!AE151="","",IF(集計入力!AE151="○",2,-2))</f>
        <v/>
      </c>
      <c r="AJ144" s="111" t="str">
        <f>IF(集計入力!AG151="","",IF(集計入力!AG151="○",2,-2))</f>
        <v/>
      </c>
      <c r="AK144" s="111" t="str">
        <f>IF(集計入力!AH151="","",IF(集計入力!AH151="○",2,-2))</f>
        <v/>
      </c>
      <c r="AL144" s="111" t="str">
        <f>IF(集計入力!AI151="","",IF(集計入力!AI151="○",2,-2))</f>
        <v/>
      </c>
      <c r="AM144" s="111" t="str">
        <f>IF(集計入力!AJ151="","",IF(集計入力!AJ151="○",2,-2))</f>
        <v/>
      </c>
    </row>
    <row r="145" spans="31:39">
      <c r="AE145" s="29"/>
      <c r="AF145" s="111" t="str">
        <f>IF(集計入力!AB152="","",IF(集計入力!AB152="○",2,-2))</f>
        <v/>
      </c>
      <c r="AG145" s="111" t="str">
        <f>IF(集計入力!AC152="","",IF(集計入力!AC152="○",2,-2))</f>
        <v/>
      </c>
      <c r="AH145" s="111"/>
      <c r="AI145" s="111" t="str">
        <f>IF(集計入力!AE152="","",IF(集計入力!AE152="○",2,-2))</f>
        <v/>
      </c>
      <c r="AJ145" s="111" t="str">
        <f>IF(集計入力!AG152="","",IF(集計入力!AG152="○",2,-2))</f>
        <v/>
      </c>
      <c r="AK145" s="111" t="str">
        <f>IF(集計入力!AH152="","",IF(集計入力!AH152="○",2,-2))</f>
        <v/>
      </c>
      <c r="AL145" s="111" t="str">
        <f>IF(集計入力!AI152="","",IF(集計入力!AI152="○",2,-2))</f>
        <v/>
      </c>
      <c r="AM145" s="111" t="str">
        <f>IF(集計入力!AJ152="","",IF(集計入力!AJ152="○",2,-2))</f>
        <v/>
      </c>
    </row>
    <row r="146" spans="31:39">
      <c r="AE146" s="29"/>
      <c r="AF146" s="111" t="str">
        <f>IF(集計入力!AB153="","",IF(集計入力!AB153="○",2,-2))</f>
        <v/>
      </c>
      <c r="AG146" s="111" t="str">
        <f>IF(集計入力!AC153="","",IF(集計入力!AC153="○",2,-2))</f>
        <v/>
      </c>
      <c r="AH146" s="111"/>
      <c r="AI146" s="111" t="str">
        <f>IF(集計入力!AE153="","",IF(集計入力!AE153="○",2,-2))</f>
        <v/>
      </c>
      <c r="AJ146" s="111" t="str">
        <f>IF(集計入力!AG153="","",IF(集計入力!AG153="○",2,-2))</f>
        <v/>
      </c>
      <c r="AK146" s="111" t="str">
        <f>IF(集計入力!AH153="","",IF(集計入力!AH153="○",2,-2))</f>
        <v/>
      </c>
      <c r="AL146" s="111" t="str">
        <f>IF(集計入力!AI153="","",IF(集計入力!AI153="○",2,-2))</f>
        <v/>
      </c>
      <c r="AM146" s="111" t="str">
        <f>IF(集計入力!AJ153="","",IF(集計入力!AJ153="○",2,-2))</f>
        <v/>
      </c>
    </row>
    <row r="147" spans="31:39">
      <c r="AE147" s="29"/>
      <c r="AF147" s="111" t="str">
        <f>IF(集計入力!AB154="","",IF(集計入力!AB154="○",2,-2))</f>
        <v/>
      </c>
      <c r="AG147" s="111" t="str">
        <f>IF(集計入力!AC154="","",IF(集計入力!AC154="○",2,-2))</f>
        <v/>
      </c>
      <c r="AH147" s="111"/>
      <c r="AI147" s="111" t="str">
        <f>IF(集計入力!AE154="","",IF(集計入力!AE154="○",2,-2))</f>
        <v/>
      </c>
      <c r="AJ147" s="111" t="str">
        <f>IF(集計入力!AG154="","",IF(集計入力!AG154="○",2,-2))</f>
        <v/>
      </c>
      <c r="AK147" s="111" t="str">
        <f>IF(集計入力!AH154="","",IF(集計入力!AH154="○",2,-2))</f>
        <v/>
      </c>
      <c r="AL147" s="111" t="str">
        <f>IF(集計入力!AI154="","",IF(集計入力!AI154="○",2,-2))</f>
        <v/>
      </c>
      <c r="AM147" s="111" t="str">
        <f>IF(集計入力!AJ154="","",IF(集計入力!AJ154="○",2,-2))</f>
        <v/>
      </c>
    </row>
    <row r="148" spans="31:39">
      <c r="AE148" s="29"/>
      <c r="AF148" s="111" t="str">
        <f>IF(集計入力!AB155="","",IF(集計入力!AB155="○",2,-2))</f>
        <v/>
      </c>
      <c r="AG148" s="111" t="str">
        <f>IF(集計入力!AC155="","",IF(集計入力!AC155="○",2,-2))</f>
        <v/>
      </c>
      <c r="AH148" s="111"/>
      <c r="AI148" s="111" t="str">
        <f>IF(集計入力!AE155="","",IF(集計入力!AE155="○",2,-2))</f>
        <v/>
      </c>
      <c r="AJ148" s="111" t="str">
        <f>IF(集計入力!AG155="","",IF(集計入力!AG155="○",2,-2))</f>
        <v/>
      </c>
      <c r="AK148" s="111" t="str">
        <f>IF(集計入力!AH155="","",IF(集計入力!AH155="○",2,-2))</f>
        <v/>
      </c>
      <c r="AL148" s="111" t="str">
        <f>IF(集計入力!AI155="","",IF(集計入力!AI155="○",2,-2))</f>
        <v/>
      </c>
      <c r="AM148" s="111" t="str">
        <f>IF(集計入力!AJ155="","",IF(集計入力!AJ155="○",2,-2))</f>
        <v/>
      </c>
    </row>
    <row r="149" spans="31:39">
      <c r="AE149" s="29"/>
      <c r="AF149" s="111" t="str">
        <f>IF(集計入力!AB156="","",IF(集計入力!AB156="○",2,-2))</f>
        <v/>
      </c>
      <c r="AG149" s="111" t="str">
        <f>IF(集計入力!AC156="","",IF(集計入力!AC156="○",2,-2))</f>
        <v/>
      </c>
      <c r="AH149" s="111"/>
      <c r="AI149" s="111" t="str">
        <f>IF(集計入力!AE156="","",IF(集計入力!AE156="○",2,-2))</f>
        <v/>
      </c>
      <c r="AJ149" s="111" t="str">
        <f>IF(集計入力!AG156="","",IF(集計入力!AG156="○",2,-2))</f>
        <v/>
      </c>
      <c r="AK149" s="111" t="str">
        <f>IF(集計入力!AH156="","",IF(集計入力!AH156="○",2,-2))</f>
        <v/>
      </c>
      <c r="AL149" s="111" t="str">
        <f>IF(集計入力!AI156="","",IF(集計入力!AI156="○",2,-2))</f>
        <v/>
      </c>
      <c r="AM149" s="111" t="str">
        <f>IF(集計入力!AJ156="","",IF(集計入力!AJ156="○",2,-2))</f>
        <v/>
      </c>
    </row>
    <row r="150" spans="31:39">
      <c r="AE150" s="29"/>
      <c r="AF150" s="111" t="str">
        <f>IF(集計入力!AB157="","",IF(集計入力!AB157="○",2,-2))</f>
        <v/>
      </c>
      <c r="AG150" s="111" t="str">
        <f>IF(集計入力!AC157="","",IF(集計入力!AC157="○",2,-2))</f>
        <v/>
      </c>
      <c r="AH150" s="111"/>
      <c r="AI150" s="111" t="str">
        <f>IF(集計入力!AE157="","",IF(集計入力!AE157="○",2,-2))</f>
        <v/>
      </c>
      <c r="AJ150" s="111" t="str">
        <f>IF(集計入力!AG157="","",IF(集計入力!AG157="○",2,-2))</f>
        <v/>
      </c>
      <c r="AK150" s="111" t="str">
        <f>IF(集計入力!AH157="","",IF(集計入力!AH157="○",2,-2))</f>
        <v/>
      </c>
      <c r="AL150" s="111" t="str">
        <f>IF(集計入力!AI157="","",IF(集計入力!AI157="○",2,-2))</f>
        <v/>
      </c>
      <c r="AM150" s="111" t="str">
        <f>IF(集計入力!AJ157="","",IF(集計入力!AJ157="○",2,-2))</f>
        <v/>
      </c>
    </row>
    <row r="151" spans="31:39">
      <c r="AE151" s="29"/>
      <c r="AF151" s="111" t="str">
        <f>IF(集計入力!AB158="","",IF(集計入力!AB158="○",2,-2))</f>
        <v/>
      </c>
      <c r="AG151" s="111" t="str">
        <f>IF(集計入力!AC158="","",IF(集計入力!AC158="○",2,-2))</f>
        <v/>
      </c>
      <c r="AH151" s="111"/>
      <c r="AI151" s="111" t="str">
        <f>IF(集計入力!AE158="","",IF(集計入力!AE158="○",2,-2))</f>
        <v/>
      </c>
      <c r="AJ151" s="111" t="str">
        <f>IF(集計入力!AG158="","",IF(集計入力!AG158="○",2,-2))</f>
        <v/>
      </c>
      <c r="AK151" s="111" t="str">
        <f>IF(集計入力!AH158="","",IF(集計入力!AH158="○",2,-2))</f>
        <v/>
      </c>
      <c r="AL151" s="111" t="str">
        <f>IF(集計入力!AI158="","",IF(集計入力!AI158="○",2,-2))</f>
        <v/>
      </c>
      <c r="AM151" s="111" t="str">
        <f>IF(集計入力!AJ158="","",IF(集計入力!AJ158="○",2,-2))</f>
        <v/>
      </c>
    </row>
    <row r="152" spans="31:39">
      <c r="AE152" s="29"/>
      <c r="AF152" s="111" t="str">
        <f>IF(集計入力!AB159="","",IF(集計入力!AB159="○",2,-2))</f>
        <v/>
      </c>
      <c r="AG152" s="111" t="str">
        <f>IF(集計入力!AC159="","",IF(集計入力!AC159="○",2,-2))</f>
        <v/>
      </c>
      <c r="AH152" s="111"/>
      <c r="AI152" s="111" t="str">
        <f>IF(集計入力!AE159="","",IF(集計入力!AE159="○",2,-2))</f>
        <v/>
      </c>
      <c r="AJ152" s="111" t="str">
        <f>IF(集計入力!AG159="","",IF(集計入力!AG159="○",2,-2))</f>
        <v/>
      </c>
      <c r="AK152" s="111" t="str">
        <f>IF(集計入力!AH159="","",IF(集計入力!AH159="○",2,-2))</f>
        <v/>
      </c>
      <c r="AL152" s="111" t="str">
        <f>IF(集計入力!AI159="","",IF(集計入力!AI159="○",2,-2))</f>
        <v/>
      </c>
      <c r="AM152" s="111" t="str">
        <f>IF(集計入力!AJ159="","",IF(集計入力!AJ159="○",2,-2))</f>
        <v/>
      </c>
    </row>
    <row r="153" spans="31:39">
      <c r="AE153" s="29"/>
      <c r="AF153" s="111" t="str">
        <f>IF(集計入力!AB160="","",IF(集計入力!AB160="○",2,-2))</f>
        <v/>
      </c>
      <c r="AG153" s="111" t="str">
        <f>IF(集計入力!AC160="","",IF(集計入力!AC160="○",2,-2))</f>
        <v/>
      </c>
      <c r="AH153" s="111"/>
      <c r="AI153" s="111" t="str">
        <f>IF(集計入力!AE160="","",IF(集計入力!AE160="○",2,-2))</f>
        <v/>
      </c>
      <c r="AJ153" s="111" t="str">
        <f>IF(集計入力!AG160="","",IF(集計入力!AG160="○",2,-2))</f>
        <v/>
      </c>
      <c r="AK153" s="111" t="str">
        <f>IF(集計入力!AH160="","",IF(集計入力!AH160="○",2,-2))</f>
        <v/>
      </c>
      <c r="AL153" s="111" t="str">
        <f>IF(集計入力!AI160="","",IF(集計入力!AI160="○",2,-2))</f>
        <v/>
      </c>
      <c r="AM153" s="111" t="str">
        <f>IF(集計入力!AJ160="","",IF(集計入力!AJ160="○",2,-2))</f>
        <v/>
      </c>
    </row>
    <row r="154" spans="31:39">
      <c r="AE154" s="29"/>
      <c r="AF154" s="111" t="str">
        <f>IF(集計入力!AB161="","",IF(集計入力!AB161="○",2,-2))</f>
        <v/>
      </c>
      <c r="AG154" s="111" t="str">
        <f>IF(集計入力!AC161="","",IF(集計入力!AC161="○",2,-2))</f>
        <v/>
      </c>
      <c r="AH154" s="111"/>
      <c r="AI154" s="111" t="str">
        <f>IF(集計入力!AE161="","",IF(集計入力!AE161="○",2,-2))</f>
        <v/>
      </c>
      <c r="AJ154" s="111" t="str">
        <f>IF(集計入力!AG161="","",IF(集計入力!AG161="○",2,-2))</f>
        <v/>
      </c>
      <c r="AK154" s="111" t="str">
        <f>IF(集計入力!AH161="","",IF(集計入力!AH161="○",2,-2))</f>
        <v/>
      </c>
      <c r="AL154" s="111" t="str">
        <f>IF(集計入力!AI161="","",IF(集計入力!AI161="○",2,-2))</f>
        <v/>
      </c>
      <c r="AM154" s="111" t="str">
        <f>IF(集計入力!AJ161="","",IF(集計入力!AJ161="○",2,-2))</f>
        <v/>
      </c>
    </row>
    <row r="155" spans="31:39">
      <c r="AE155" s="29"/>
      <c r="AF155" s="111" t="str">
        <f>IF(集計入力!AB162="","",IF(集計入力!AB162="○",2,-2))</f>
        <v/>
      </c>
      <c r="AG155" s="111" t="str">
        <f>IF(集計入力!AC162="","",IF(集計入力!AC162="○",2,-2))</f>
        <v/>
      </c>
      <c r="AH155" s="111"/>
      <c r="AI155" s="111" t="str">
        <f>IF(集計入力!AE162="","",IF(集計入力!AE162="○",2,-2))</f>
        <v/>
      </c>
      <c r="AJ155" s="111" t="str">
        <f>IF(集計入力!AG162="","",IF(集計入力!AG162="○",2,-2))</f>
        <v/>
      </c>
      <c r="AK155" s="111" t="str">
        <f>IF(集計入力!AH162="","",IF(集計入力!AH162="○",2,-2))</f>
        <v/>
      </c>
      <c r="AL155" s="111" t="str">
        <f>IF(集計入力!AI162="","",IF(集計入力!AI162="○",2,-2))</f>
        <v/>
      </c>
      <c r="AM155" s="111" t="str">
        <f>IF(集計入力!AJ162="","",IF(集計入力!AJ162="○",2,-2))</f>
        <v/>
      </c>
    </row>
    <row r="156" spans="31:39">
      <c r="AE156" s="29"/>
      <c r="AF156" s="112"/>
      <c r="AG156" s="112"/>
      <c r="AH156" s="112"/>
      <c r="AI156" s="112"/>
      <c r="AJ156" s="112"/>
      <c r="AK156" s="112"/>
    </row>
    <row r="157" spans="31:39">
      <c r="AE157" s="29"/>
      <c r="AF157" s="112"/>
      <c r="AG157" s="112"/>
      <c r="AH157" s="112"/>
      <c r="AI157" s="112"/>
      <c r="AJ157" s="112"/>
      <c r="AK157" s="112"/>
    </row>
    <row r="158" spans="31:39">
      <c r="AE158" s="29"/>
      <c r="AF158" s="112"/>
      <c r="AG158" s="112"/>
      <c r="AH158" s="112"/>
      <c r="AI158" s="112"/>
      <c r="AJ158" s="112"/>
      <c r="AK158" s="112"/>
    </row>
    <row r="159" spans="31:39">
      <c r="AE159" s="29"/>
      <c r="AF159" s="112"/>
      <c r="AG159" s="112"/>
      <c r="AH159" s="112"/>
      <c r="AI159" s="112"/>
      <c r="AJ159" s="112"/>
      <c r="AK159" s="112"/>
    </row>
    <row r="160" spans="31:39">
      <c r="AE160" s="29"/>
      <c r="AF160" s="112"/>
      <c r="AG160" s="112"/>
      <c r="AH160" s="112"/>
      <c r="AI160" s="112"/>
      <c r="AJ160" s="112"/>
      <c r="AK160" s="112"/>
    </row>
    <row r="161" spans="31:37">
      <c r="AE161" s="29"/>
      <c r="AF161" s="112"/>
      <c r="AG161" s="112"/>
      <c r="AH161" s="112"/>
      <c r="AI161" s="112"/>
      <c r="AJ161" s="112"/>
      <c r="AK161" s="112"/>
    </row>
    <row r="162" spans="31:37">
      <c r="AE162" s="29"/>
      <c r="AF162" s="112"/>
      <c r="AG162" s="112"/>
      <c r="AH162" s="112"/>
      <c r="AI162" s="112"/>
      <c r="AJ162" s="112"/>
      <c r="AK162" s="112"/>
    </row>
    <row r="163" spans="31:37">
      <c r="AE163" s="29"/>
      <c r="AF163" s="112"/>
      <c r="AG163" s="112"/>
      <c r="AH163" s="112"/>
      <c r="AI163" s="112"/>
      <c r="AJ163" s="112"/>
      <c r="AK163" s="112"/>
    </row>
    <row r="164" spans="31:37">
      <c r="AE164" s="29"/>
      <c r="AF164" s="112"/>
      <c r="AG164" s="112"/>
      <c r="AH164" s="112"/>
      <c r="AI164" s="112"/>
      <c r="AJ164" s="112"/>
      <c r="AK164" s="112"/>
    </row>
    <row r="165" spans="31:37">
      <c r="AE165" s="29"/>
      <c r="AF165" s="112"/>
      <c r="AG165" s="112"/>
      <c r="AH165" s="112"/>
      <c r="AI165" s="112"/>
      <c r="AJ165" s="112"/>
      <c r="AK165" s="112"/>
    </row>
    <row r="166" spans="31:37">
      <c r="AE166" s="29"/>
      <c r="AF166" s="112"/>
      <c r="AG166" s="112"/>
      <c r="AH166" s="112"/>
      <c r="AI166" s="112"/>
      <c r="AJ166" s="112"/>
      <c r="AK166" s="112"/>
    </row>
    <row r="167" spans="31:37">
      <c r="AE167" s="29"/>
      <c r="AF167" s="112"/>
      <c r="AG167" s="112"/>
      <c r="AH167" s="112"/>
      <c r="AI167" s="112"/>
      <c r="AJ167" s="112"/>
      <c r="AK167" s="112"/>
    </row>
    <row r="168" spans="31:37">
      <c r="AE168" s="29"/>
      <c r="AF168" s="112"/>
      <c r="AG168" s="112"/>
      <c r="AH168" s="112"/>
      <c r="AI168" s="112"/>
      <c r="AJ168" s="112"/>
      <c r="AK168" s="112"/>
    </row>
    <row r="169" spans="31:37">
      <c r="AE169" s="29"/>
      <c r="AF169" s="112"/>
      <c r="AG169" s="112"/>
      <c r="AH169" s="112"/>
      <c r="AI169" s="112"/>
      <c r="AJ169" s="112"/>
      <c r="AK169" s="112"/>
    </row>
    <row r="170" spans="31:37">
      <c r="AE170" s="29"/>
      <c r="AF170" s="112"/>
      <c r="AG170" s="112"/>
      <c r="AH170" s="112"/>
      <c r="AI170" s="112"/>
      <c r="AJ170" s="112"/>
      <c r="AK170" s="112"/>
    </row>
    <row r="171" spans="31:37">
      <c r="AE171" s="29"/>
      <c r="AF171" s="112"/>
      <c r="AG171" s="112"/>
      <c r="AH171" s="112"/>
      <c r="AI171" s="112"/>
      <c r="AJ171" s="112"/>
      <c r="AK171" s="112"/>
    </row>
    <row r="172" spans="31:37">
      <c r="AE172" s="29"/>
      <c r="AF172" s="112"/>
      <c r="AG172" s="112"/>
      <c r="AH172" s="112"/>
      <c r="AI172" s="112"/>
      <c r="AJ172" s="112"/>
      <c r="AK172" s="112"/>
    </row>
    <row r="173" spans="31:37">
      <c r="AE173" s="29"/>
      <c r="AF173" s="112"/>
      <c r="AG173" s="112"/>
      <c r="AH173" s="112"/>
      <c r="AI173" s="112"/>
      <c r="AJ173" s="112"/>
      <c r="AK173" s="112"/>
    </row>
    <row r="174" spans="31:37">
      <c r="AE174" s="29"/>
      <c r="AF174" s="112"/>
      <c r="AG174" s="112"/>
      <c r="AH174" s="112"/>
      <c r="AI174" s="112"/>
      <c r="AJ174" s="112"/>
      <c r="AK174" s="112"/>
    </row>
    <row r="175" spans="31:37">
      <c r="AE175" s="29"/>
      <c r="AF175" s="112"/>
      <c r="AG175" s="112"/>
      <c r="AH175" s="112"/>
      <c r="AI175" s="112"/>
      <c r="AJ175" s="112"/>
      <c r="AK175" s="112"/>
    </row>
    <row r="176" spans="31:37">
      <c r="AE176" s="29"/>
      <c r="AF176" s="112"/>
      <c r="AG176" s="112"/>
      <c r="AH176" s="112"/>
      <c r="AI176" s="112"/>
      <c r="AJ176" s="112"/>
      <c r="AK176" s="112"/>
    </row>
    <row r="177" spans="31:37">
      <c r="AE177" s="29"/>
      <c r="AF177" s="112"/>
      <c r="AG177" s="112"/>
      <c r="AH177" s="112"/>
      <c r="AI177" s="112"/>
      <c r="AJ177" s="112"/>
      <c r="AK177" s="112"/>
    </row>
    <row r="178" spans="31:37">
      <c r="AE178" s="29"/>
      <c r="AF178" s="112"/>
      <c r="AG178" s="112"/>
      <c r="AH178" s="112"/>
      <c r="AI178" s="112"/>
      <c r="AJ178" s="112"/>
      <c r="AK178" s="112"/>
    </row>
    <row r="179" spans="31:37">
      <c r="AE179" s="29"/>
      <c r="AF179" s="112"/>
      <c r="AG179" s="112"/>
      <c r="AH179" s="112"/>
      <c r="AI179" s="112"/>
      <c r="AJ179" s="112"/>
      <c r="AK179" s="112"/>
    </row>
    <row r="180" spans="31:37">
      <c r="AE180" s="29"/>
      <c r="AF180" s="112"/>
      <c r="AG180" s="112"/>
      <c r="AH180" s="112"/>
      <c r="AI180" s="112"/>
      <c r="AJ180" s="112"/>
      <c r="AK180" s="112"/>
    </row>
    <row r="181" spans="31:37">
      <c r="AE181" s="29"/>
      <c r="AF181" s="112"/>
      <c r="AG181" s="112"/>
      <c r="AH181" s="112"/>
      <c r="AI181" s="112"/>
      <c r="AJ181" s="112"/>
      <c r="AK181" s="112"/>
    </row>
    <row r="182" spans="31:37">
      <c r="AE182" s="29"/>
      <c r="AF182" s="112"/>
      <c r="AG182" s="112"/>
      <c r="AH182" s="112"/>
      <c r="AI182" s="112"/>
      <c r="AJ182" s="112"/>
      <c r="AK182" s="112"/>
    </row>
    <row r="183" spans="31:37">
      <c r="AE183" s="29"/>
      <c r="AF183" s="29"/>
      <c r="AG183" s="29"/>
    </row>
    <row r="184" spans="31:37">
      <c r="AE184" s="29"/>
      <c r="AF184" s="29"/>
      <c r="AG184" s="29"/>
    </row>
  </sheetData>
  <sheetProtection algorithmName="SHA-512" hashValue="bYsEMqXEIvzPL0ngTIXPyLAQ4mLty65XdfkpFp9MVIPTiHaiv+8rygZeD0kR/ijGGQsFac+cQLFJcT5nW3tK0g==" saltValue="wcG+Cxg0qYX/HvCnScN8gw==" spinCount="100000" sheet="1" objects="1" scenarios="1"/>
  <mergeCells count="16">
    <mergeCell ref="U10:U11"/>
    <mergeCell ref="W10:W11"/>
    <mergeCell ref="X10:X11"/>
    <mergeCell ref="U17:U18"/>
    <mergeCell ref="V17:V18"/>
    <mergeCell ref="W17:W18"/>
    <mergeCell ref="X17:X18"/>
    <mergeCell ref="AF5:AI5"/>
    <mergeCell ref="AJ5:AM5"/>
    <mergeCell ref="AC12:AC14"/>
    <mergeCell ref="V10:V11"/>
    <mergeCell ref="Z12:Z14"/>
    <mergeCell ref="Z9:Z11"/>
    <mergeCell ref="AB9:AB11"/>
    <mergeCell ref="AC9:AC11"/>
    <mergeCell ref="AB12:AB14"/>
  </mergeCells>
  <phoneticPr fontId="1"/>
  <pageMargins left="0.28000000000000003" right="0.23622047244094491" top="0.55000000000000004" bottom="0.39370078740157483" header="0.31496062992125984" footer="0.31496062992125984"/>
  <pageSetup paperSize="9" scale="90"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5E7FEA-0717-4B5F-B2BB-F8D134DF82B2}">
  <dimension ref="B2:O24"/>
  <sheetViews>
    <sheetView workbookViewId="0">
      <selection activeCell="R20" sqref="R20"/>
    </sheetView>
  </sheetViews>
  <sheetFormatPr defaultRowHeight="18.75"/>
  <sheetData>
    <row r="2" spans="2:15">
      <c r="B2" s="116"/>
      <c r="C2" s="116"/>
      <c r="D2" s="116"/>
      <c r="E2" s="116"/>
      <c r="F2" s="116"/>
      <c r="G2" s="116"/>
      <c r="H2" s="116"/>
      <c r="I2" s="116"/>
      <c r="J2" s="116"/>
      <c r="K2" s="116"/>
      <c r="L2" s="116"/>
      <c r="M2" s="116"/>
      <c r="N2" s="116"/>
      <c r="O2" s="116"/>
    </row>
    <row r="3" spans="2:15">
      <c r="B3" s="116"/>
      <c r="C3" s="116"/>
      <c r="D3" s="116"/>
      <c r="E3" s="116"/>
      <c r="F3" s="116"/>
      <c r="G3" s="116"/>
      <c r="H3" s="116"/>
      <c r="I3" s="116"/>
      <c r="J3" s="116"/>
      <c r="K3" s="116"/>
      <c r="L3" s="116"/>
      <c r="M3" s="116"/>
      <c r="N3" s="116"/>
      <c r="O3" s="116"/>
    </row>
    <row r="4" spans="2:15">
      <c r="B4" s="116"/>
      <c r="C4" s="116"/>
      <c r="D4" s="116"/>
      <c r="E4" s="116"/>
      <c r="F4" s="116"/>
      <c r="G4" s="116"/>
      <c r="H4" s="116"/>
      <c r="I4" s="116"/>
      <c r="J4" s="116"/>
      <c r="K4" s="116"/>
      <c r="L4" s="116"/>
      <c r="M4" s="116"/>
      <c r="N4" s="116"/>
      <c r="O4" s="116"/>
    </row>
    <row r="5" spans="2:15">
      <c r="B5" s="116"/>
      <c r="C5" s="116"/>
      <c r="D5" s="116"/>
      <c r="E5" s="116"/>
      <c r="F5" s="116"/>
      <c r="G5" s="116"/>
      <c r="H5" s="116"/>
      <c r="I5" s="116"/>
      <c r="J5" s="116"/>
      <c r="K5" s="116"/>
      <c r="L5" s="116"/>
      <c r="M5" s="116"/>
      <c r="N5" s="116"/>
      <c r="O5" s="116"/>
    </row>
    <row r="6" spans="2:15">
      <c r="B6" s="116"/>
      <c r="C6" s="116"/>
      <c r="D6" s="116"/>
      <c r="E6" s="116"/>
      <c r="F6" s="116"/>
      <c r="G6" s="116"/>
      <c r="H6" s="116"/>
      <c r="I6" s="116"/>
      <c r="J6" s="116"/>
      <c r="K6" s="116"/>
      <c r="L6" s="116"/>
      <c r="M6" s="116"/>
      <c r="N6" s="116"/>
      <c r="O6" s="116"/>
    </row>
    <row r="7" spans="2:15">
      <c r="B7" s="116"/>
      <c r="C7" s="116"/>
      <c r="D7" s="116"/>
      <c r="E7" s="116"/>
      <c r="F7" s="116"/>
      <c r="G7" s="116"/>
      <c r="H7" s="116"/>
      <c r="I7" s="116"/>
      <c r="J7" s="116"/>
      <c r="K7" s="116"/>
      <c r="L7" s="116"/>
      <c r="M7" s="116"/>
      <c r="N7" s="116"/>
      <c r="O7" s="116"/>
    </row>
    <row r="8" spans="2:15">
      <c r="B8" s="116"/>
      <c r="C8" s="116"/>
      <c r="D8" s="116"/>
      <c r="E8" s="116"/>
      <c r="F8" s="116"/>
      <c r="G8" s="116"/>
      <c r="H8" s="116"/>
      <c r="I8" s="116"/>
      <c r="J8" s="116"/>
      <c r="K8" s="116"/>
      <c r="L8" s="116"/>
      <c r="M8" s="116"/>
      <c r="N8" s="116"/>
      <c r="O8" s="116"/>
    </row>
    <row r="9" spans="2:15">
      <c r="B9" s="116"/>
      <c r="C9" s="116"/>
      <c r="D9" s="116"/>
      <c r="E9" s="116"/>
      <c r="F9" s="116"/>
      <c r="G9" s="116"/>
      <c r="H9" s="116"/>
      <c r="I9" s="116"/>
      <c r="J9" s="116"/>
      <c r="K9" s="116"/>
      <c r="L9" s="116"/>
      <c r="M9" s="116"/>
      <c r="N9" s="116"/>
      <c r="O9" s="116"/>
    </row>
    <row r="10" spans="2:15">
      <c r="B10" s="116"/>
      <c r="C10" s="116"/>
      <c r="D10" s="116"/>
      <c r="E10" s="116"/>
      <c r="F10" s="116"/>
      <c r="G10" s="116"/>
      <c r="H10" s="116"/>
      <c r="I10" s="116"/>
      <c r="J10" s="116"/>
      <c r="K10" s="116"/>
      <c r="L10" s="116"/>
      <c r="M10" s="116"/>
      <c r="N10" s="116"/>
      <c r="O10" s="116"/>
    </row>
    <row r="11" spans="2:15">
      <c r="B11" s="116"/>
      <c r="C11" s="116"/>
      <c r="D11" s="116"/>
      <c r="E11" s="116"/>
      <c r="F11" s="116"/>
      <c r="G11" s="116"/>
      <c r="H11" s="116"/>
      <c r="I11" s="116"/>
      <c r="J11" s="116"/>
      <c r="K11" s="116"/>
      <c r="L11" s="116"/>
      <c r="M11" s="116"/>
      <c r="N11" s="116"/>
      <c r="O11" s="116"/>
    </row>
    <row r="12" spans="2:15">
      <c r="B12" s="116"/>
      <c r="C12" s="116"/>
      <c r="D12" s="116"/>
      <c r="E12" s="116"/>
      <c r="F12" s="116"/>
      <c r="G12" s="116"/>
      <c r="H12" s="116"/>
      <c r="I12" s="116"/>
      <c r="J12" s="116"/>
      <c r="K12" s="116"/>
      <c r="L12" s="116"/>
      <c r="M12" s="116"/>
      <c r="N12" s="116"/>
      <c r="O12" s="116"/>
    </row>
    <row r="13" spans="2:15">
      <c r="B13" s="116"/>
      <c r="C13" s="116"/>
      <c r="D13" s="116"/>
      <c r="E13" s="116"/>
      <c r="F13" s="116"/>
      <c r="G13" s="116"/>
      <c r="H13" s="116"/>
      <c r="I13" s="116"/>
      <c r="J13" s="116"/>
      <c r="K13" s="116"/>
      <c r="L13" s="116"/>
      <c r="M13" s="116"/>
      <c r="N13" s="116"/>
      <c r="O13" s="116"/>
    </row>
    <row r="14" spans="2:15">
      <c r="B14" s="116"/>
      <c r="C14" s="116"/>
      <c r="D14" s="116"/>
      <c r="E14" s="116"/>
      <c r="F14" s="116"/>
      <c r="G14" s="116"/>
      <c r="H14" s="116"/>
      <c r="I14" s="116"/>
      <c r="J14" s="116"/>
      <c r="K14" s="116"/>
      <c r="L14" s="116"/>
      <c r="M14" s="116"/>
      <c r="N14" s="116"/>
      <c r="O14" s="116"/>
    </row>
    <row r="15" spans="2:15">
      <c r="B15" s="116"/>
      <c r="C15" s="116"/>
      <c r="D15" s="116"/>
      <c r="E15" s="116"/>
      <c r="F15" s="116"/>
      <c r="G15" s="116"/>
      <c r="H15" s="116"/>
      <c r="I15" s="116"/>
      <c r="J15" s="116"/>
      <c r="K15" s="116"/>
      <c r="L15" s="116"/>
      <c r="M15" s="116"/>
      <c r="N15" s="116"/>
      <c r="O15" s="116"/>
    </row>
    <row r="16" spans="2:15">
      <c r="B16" s="116"/>
      <c r="C16" s="116"/>
      <c r="D16" s="116"/>
      <c r="E16" s="116"/>
      <c r="F16" s="116"/>
      <c r="G16" s="116"/>
      <c r="H16" s="116"/>
      <c r="I16" s="116"/>
      <c r="J16" s="116"/>
      <c r="K16" s="116"/>
      <c r="L16" s="116"/>
      <c r="M16" s="116"/>
      <c r="N16" s="116"/>
      <c r="O16" s="116"/>
    </row>
    <row r="17" spans="2:15">
      <c r="B17" s="116"/>
      <c r="C17" s="116"/>
      <c r="D17" s="116"/>
      <c r="E17" s="116"/>
      <c r="F17" s="116"/>
      <c r="G17" s="116"/>
      <c r="H17" s="116"/>
      <c r="I17" s="116"/>
      <c r="J17" s="116"/>
      <c r="K17" s="116"/>
      <c r="L17" s="116"/>
      <c r="M17" s="116"/>
      <c r="N17" s="116"/>
      <c r="O17" s="116"/>
    </row>
    <row r="18" spans="2:15">
      <c r="B18" s="116"/>
      <c r="C18" s="116"/>
      <c r="D18" s="116"/>
      <c r="E18" s="116"/>
      <c r="F18" s="116"/>
      <c r="G18" s="116"/>
      <c r="H18" s="116"/>
      <c r="I18" s="116"/>
      <c r="J18" s="116"/>
      <c r="K18" s="116"/>
      <c r="L18" s="116"/>
      <c r="M18" s="116"/>
      <c r="N18" s="116"/>
      <c r="O18" s="116"/>
    </row>
    <row r="19" spans="2:15">
      <c r="B19" s="116"/>
      <c r="C19" s="116"/>
      <c r="D19" s="116"/>
      <c r="E19" s="116"/>
      <c r="F19" s="116"/>
      <c r="G19" s="116"/>
      <c r="H19" s="116"/>
      <c r="I19" s="116"/>
      <c r="J19" s="116"/>
      <c r="K19" s="116"/>
      <c r="L19" s="116"/>
      <c r="M19" s="116"/>
      <c r="N19" s="116"/>
      <c r="O19" s="116"/>
    </row>
    <row r="20" spans="2:15">
      <c r="B20" s="116"/>
      <c r="C20" s="116"/>
      <c r="D20" s="116"/>
      <c r="E20" s="116"/>
      <c r="F20" s="116"/>
      <c r="G20" s="116"/>
      <c r="H20" s="116"/>
      <c r="I20" s="116"/>
      <c r="J20" s="116"/>
      <c r="K20" s="116"/>
      <c r="L20" s="116"/>
      <c r="M20" s="116"/>
      <c r="N20" s="116"/>
      <c r="O20" s="116"/>
    </row>
    <row r="21" spans="2:15">
      <c r="B21" s="116"/>
      <c r="C21" s="116"/>
      <c r="D21" s="116"/>
      <c r="E21" s="116"/>
      <c r="F21" s="116"/>
      <c r="G21" s="116"/>
      <c r="H21" s="116"/>
      <c r="I21" s="116"/>
      <c r="J21" s="116"/>
      <c r="K21" s="116"/>
      <c r="L21" s="116"/>
      <c r="M21" s="116"/>
      <c r="N21" s="116"/>
      <c r="O21" s="116"/>
    </row>
    <row r="22" spans="2:15">
      <c r="B22" s="116"/>
      <c r="C22" s="116"/>
      <c r="D22" s="116"/>
      <c r="E22" s="116"/>
      <c r="F22" s="116"/>
      <c r="G22" s="116"/>
      <c r="H22" s="116"/>
      <c r="I22" s="116"/>
      <c r="J22" s="116"/>
      <c r="K22" s="116"/>
      <c r="L22" s="116"/>
      <c r="M22" s="116"/>
      <c r="N22" s="116"/>
      <c r="O22" s="116"/>
    </row>
    <row r="23" spans="2:15">
      <c r="B23" s="116"/>
      <c r="C23" s="116"/>
      <c r="D23" s="116"/>
      <c r="E23" s="116"/>
      <c r="F23" s="116"/>
      <c r="G23" s="116"/>
      <c r="H23" s="116"/>
      <c r="I23" s="116"/>
      <c r="J23" s="116"/>
      <c r="K23" s="116"/>
      <c r="L23" s="116"/>
      <c r="M23" s="116"/>
      <c r="N23" s="116"/>
      <c r="O23" s="116"/>
    </row>
    <row r="24" spans="2:15">
      <c r="B24" s="116"/>
      <c r="C24" s="116"/>
      <c r="D24" s="116"/>
      <c r="E24" s="116"/>
      <c r="F24" s="116"/>
      <c r="G24" s="116"/>
      <c r="H24" s="116"/>
      <c r="I24" s="116"/>
      <c r="J24" s="116"/>
      <c r="K24" s="116"/>
      <c r="L24" s="116"/>
      <c r="M24" s="116"/>
      <c r="N24" s="116"/>
      <c r="O24" s="116"/>
    </row>
  </sheetData>
  <phoneticPr fontId="26"/>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2</vt:i4>
      </vt:variant>
    </vt:vector>
  </HeadingPairs>
  <TitlesOfParts>
    <vt:vector size="6" baseType="lpstr">
      <vt:lpstr>質疑と解説</vt:lpstr>
      <vt:lpstr>集計入力</vt:lpstr>
      <vt:lpstr>集計結果</vt:lpstr>
      <vt:lpstr>PS解除方法</vt:lpstr>
      <vt:lpstr>質疑と解説!Print_Area</vt:lpstr>
      <vt:lpstr>集計結果!Print_Area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sdas</dc:creator>
  <cp:lastModifiedBy>sdas</cp:lastModifiedBy>
  <cp:lastPrinted>2020-12-28T04:39:42Z</cp:lastPrinted>
  <dcterms:created xsi:type="dcterms:W3CDTF">2020-04-06T07:41:36Z</dcterms:created>
  <dcterms:modified xsi:type="dcterms:W3CDTF">2021-03-12T01:33:26Z</dcterms:modified>
</cp:coreProperties>
</file>